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Владелец\Desktop\сейссия 16.05.2025\16.06.2025\"/>
    </mc:Choice>
  </mc:AlternateContent>
  <xr:revisionPtr revIDLastSave="0" documentId="8_{CFADBC60-7735-4963-809E-9F096BAA9E03}" xr6:coauthVersionLast="47" xr6:coauthVersionMax="47" xr10:uidLastSave="{00000000-0000-0000-0000-000000000000}"/>
  <bookViews>
    <workbookView xWindow="13848" yWindow="984" windowWidth="9324" windowHeight="8964" xr2:uid="{3C7828D3-A584-4CC4-B3B1-7A427813AB0B}"/>
  </bookViews>
  <sheets>
    <sheet name="2025" sheetId="1" r:id="rId1"/>
    <sheet name="Лист2" sheetId="2" r:id="rId2"/>
    <sheet name="2026" sheetId="3" r:id="rId3"/>
    <sheet name="2027" sheetId="4" r:id="rId4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J11" i="1" s="1"/>
  <c r="H10" i="4"/>
  <c r="H33" i="3"/>
  <c r="H77" i="1"/>
  <c r="J77" i="1" s="1"/>
  <c r="J104" i="4"/>
  <c r="J103" i="4"/>
  <c r="H102" i="4"/>
  <c r="J102" i="4" s="1"/>
  <c r="J101" i="4"/>
  <c r="J100" i="4"/>
  <c r="H99" i="4"/>
  <c r="H98" i="4" s="1"/>
  <c r="J96" i="4"/>
  <c r="H95" i="4"/>
  <c r="H94" i="4" s="1"/>
  <c r="J92" i="4"/>
  <c r="H91" i="4"/>
  <c r="J91" i="4" s="1"/>
  <c r="J90" i="4"/>
  <c r="H89" i="4"/>
  <c r="J89" i="4" s="1"/>
  <c r="H88" i="4"/>
  <c r="H87" i="4" s="1"/>
  <c r="J87" i="4" s="1"/>
  <c r="J86" i="4"/>
  <c r="H85" i="4"/>
  <c r="H84" i="4" s="1"/>
  <c r="J82" i="4"/>
  <c r="H81" i="4"/>
  <c r="J81" i="4" s="1"/>
  <c r="J80" i="4"/>
  <c r="H79" i="4"/>
  <c r="J79" i="4" s="1"/>
  <c r="J78" i="4"/>
  <c r="J77" i="4"/>
  <c r="H77" i="4"/>
  <c r="J76" i="4"/>
  <c r="H75" i="4"/>
  <c r="J75" i="4" s="1"/>
  <c r="J73" i="4"/>
  <c r="J72" i="4"/>
  <c r="H72" i="4"/>
  <c r="H71" i="4"/>
  <c r="J68" i="4"/>
  <c r="H67" i="4"/>
  <c r="H66" i="4" s="1"/>
  <c r="J66" i="4" s="1"/>
  <c r="J65" i="4"/>
  <c r="J64" i="4"/>
  <c r="H64" i="4"/>
  <c r="H63" i="4"/>
  <c r="J63" i="4" s="1"/>
  <c r="J62" i="4"/>
  <c r="H61" i="4"/>
  <c r="J61" i="4" s="1"/>
  <c r="J60" i="4"/>
  <c r="J59" i="4"/>
  <c r="H59" i="4"/>
  <c r="H58" i="4" s="1"/>
  <c r="J56" i="4"/>
  <c r="J55" i="4"/>
  <c r="J54" i="4"/>
  <c r="H54" i="4"/>
  <c r="H53" i="4"/>
  <c r="J53" i="4" s="1"/>
  <c r="J52" i="4"/>
  <c r="H51" i="4"/>
  <c r="J51" i="4" s="1"/>
  <c r="J50" i="4"/>
  <c r="J49" i="4"/>
  <c r="H49" i="4"/>
  <c r="H48" i="4"/>
  <c r="H47" i="4" s="1"/>
  <c r="J47" i="4" s="1"/>
  <c r="J46" i="4"/>
  <c r="N45" i="4"/>
  <c r="J45" i="4"/>
  <c r="H44" i="4"/>
  <c r="J44" i="4" s="1"/>
  <c r="J41" i="4"/>
  <c r="J40" i="4"/>
  <c r="H40" i="4"/>
  <c r="J39" i="4"/>
  <c r="H38" i="4"/>
  <c r="J38" i="4" s="1"/>
  <c r="J37" i="4"/>
  <c r="H36" i="4"/>
  <c r="J36" i="4" s="1"/>
  <c r="J35" i="4"/>
  <c r="J34" i="4"/>
  <c r="H33" i="4"/>
  <c r="J33" i="4" s="1"/>
  <c r="J32" i="4"/>
  <c r="H31" i="4"/>
  <c r="J31" i="4" s="1"/>
  <c r="J30" i="4"/>
  <c r="J29" i="4"/>
  <c r="H29" i="4"/>
  <c r="J27" i="4"/>
  <c r="H26" i="4"/>
  <c r="J26" i="4" s="1"/>
  <c r="H25" i="4"/>
  <c r="J25" i="4" s="1"/>
  <c r="J24" i="4"/>
  <c r="H23" i="4"/>
  <c r="H22" i="4" s="1"/>
  <c r="J22" i="4" s="1"/>
  <c r="J21" i="4"/>
  <c r="H20" i="4"/>
  <c r="H19" i="4" s="1"/>
  <c r="J19" i="4" s="1"/>
  <c r="J18" i="4"/>
  <c r="J17" i="4"/>
  <c r="H17" i="4"/>
  <c r="J16" i="4"/>
  <c r="H15" i="4"/>
  <c r="J15" i="4" s="1"/>
  <c r="J14" i="4"/>
  <c r="J13" i="4"/>
  <c r="J12" i="4"/>
  <c r="J11" i="4"/>
  <c r="H11" i="4"/>
  <c r="J9" i="4"/>
  <c r="H8" i="4"/>
  <c r="J8" i="4" s="1"/>
  <c r="H7" i="4"/>
  <c r="L5" i="4"/>
  <c r="J104" i="3"/>
  <c r="J103" i="3"/>
  <c r="H102" i="3"/>
  <c r="J102" i="3" s="1"/>
  <c r="J101" i="3"/>
  <c r="J100" i="3"/>
  <c r="H99" i="3"/>
  <c r="H98" i="3" s="1"/>
  <c r="J96" i="3"/>
  <c r="H95" i="3"/>
  <c r="J95" i="3" s="1"/>
  <c r="H94" i="3"/>
  <c r="H93" i="3" s="1"/>
  <c r="J93" i="3" s="1"/>
  <c r="J92" i="3"/>
  <c r="J91" i="3"/>
  <c r="H91" i="3"/>
  <c r="J90" i="3"/>
  <c r="H89" i="3"/>
  <c r="H88" i="3" s="1"/>
  <c r="J86" i="3"/>
  <c r="H85" i="3"/>
  <c r="H84" i="3" s="1"/>
  <c r="J82" i="3"/>
  <c r="H81" i="3"/>
  <c r="J81" i="3" s="1"/>
  <c r="J80" i="3"/>
  <c r="J79" i="3"/>
  <c r="H79" i="3"/>
  <c r="J78" i="3"/>
  <c r="H77" i="3"/>
  <c r="J77" i="3" s="1"/>
  <c r="J76" i="3"/>
  <c r="H75" i="3"/>
  <c r="J75" i="3" s="1"/>
  <c r="J73" i="3"/>
  <c r="H72" i="3"/>
  <c r="H71" i="3" s="1"/>
  <c r="J68" i="3"/>
  <c r="H67" i="3"/>
  <c r="H66" i="3" s="1"/>
  <c r="J66" i="3" s="1"/>
  <c r="J65" i="3"/>
  <c r="H64" i="3"/>
  <c r="H63" i="3" s="1"/>
  <c r="J63" i="3" s="1"/>
  <c r="J62" i="3"/>
  <c r="J61" i="3"/>
  <c r="H61" i="3"/>
  <c r="J60" i="3"/>
  <c r="H59" i="3"/>
  <c r="H58" i="3" s="1"/>
  <c r="J56" i="3"/>
  <c r="J55" i="3"/>
  <c r="H54" i="3"/>
  <c r="H53" i="3" s="1"/>
  <c r="J53" i="3" s="1"/>
  <c r="J52" i="3"/>
  <c r="J51" i="3"/>
  <c r="H51" i="3"/>
  <c r="J50" i="3"/>
  <c r="H49" i="3"/>
  <c r="H48" i="3" s="1"/>
  <c r="J46" i="3"/>
  <c r="N45" i="3"/>
  <c r="J45" i="3"/>
  <c r="H44" i="3"/>
  <c r="J44" i="3" s="1"/>
  <c r="J41" i="3"/>
  <c r="H40" i="3"/>
  <c r="J40" i="3" s="1"/>
  <c r="J39" i="3"/>
  <c r="H38" i="3"/>
  <c r="J38" i="3" s="1"/>
  <c r="J37" i="3"/>
  <c r="H36" i="3"/>
  <c r="J36" i="3" s="1"/>
  <c r="J35" i="3"/>
  <c r="J34" i="3"/>
  <c r="J33" i="3"/>
  <c r="J32" i="3"/>
  <c r="J31" i="3"/>
  <c r="H31" i="3"/>
  <c r="J30" i="3"/>
  <c r="H29" i="3"/>
  <c r="J27" i="3"/>
  <c r="J26" i="3"/>
  <c r="H26" i="3"/>
  <c r="H25" i="3"/>
  <c r="J25" i="3" s="1"/>
  <c r="J24" i="3"/>
  <c r="H23" i="3"/>
  <c r="J23" i="3" s="1"/>
  <c r="H22" i="3"/>
  <c r="J22" i="3" s="1"/>
  <c r="J21" i="3"/>
  <c r="H20" i="3"/>
  <c r="H19" i="3" s="1"/>
  <c r="J19" i="3" s="1"/>
  <c r="J18" i="3"/>
  <c r="H17" i="3"/>
  <c r="J17" i="3" s="1"/>
  <c r="J16" i="3"/>
  <c r="H15" i="3"/>
  <c r="J15" i="3" s="1"/>
  <c r="J14" i="3"/>
  <c r="J13" i="3"/>
  <c r="J12" i="3"/>
  <c r="H11" i="3"/>
  <c r="H10" i="3" s="1"/>
  <c r="J10" i="3" s="1"/>
  <c r="J9" i="3"/>
  <c r="J8" i="3"/>
  <c r="H8" i="3"/>
  <c r="H7" i="3"/>
  <c r="L5" i="3"/>
  <c r="H54" i="1"/>
  <c r="H53" i="1" s="1"/>
  <c r="J56" i="1"/>
  <c r="N45" i="1"/>
  <c r="J101" i="1"/>
  <c r="H99" i="1"/>
  <c r="L5" i="1"/>
  <c r="E23" i="2"/>
  <c r="E70" i="2"/>
  <c r="E68" i="2"/>
  <c r="E66" i="2"/>
  <c r="E64" i="2"/>
  <c r="E62" i="2"/>
  <c r="E60" i="2"/>
  <c r="E58" i="2"/>
  <c r="E56" i="2"/>
  <c r="E54" i="2"/>
  <c r="E52" i="2"/>
  <c r="E50" i="2"/>
  <c r="E47" i="2"/>
  <c r="E44" i="2"/>
  <c r="E42" i="2"/>
  <c r="E40" i="2"/>
  <c r="E38" i="2"/>
  <c r="E36" i="2"/>
  <c r="E34" i="2"/>
  <c r="E32" i="2"/>
  <c r="E30" i="2"/>
  <c r="E26" i="2"/>
  <c r="E24" i="2"/>
  <c r="E21" i="2"/>
  <c r="E18" i="2"/>
  <c r="E16" i="2"/>
  <c r="E14" i="2"/>
  <c r="E12" i="2"/>
  <c r="E10" i="2"/>
  <c r="E8" i="2"/>
  <c r="E6" i="2"/>
  <c r="E4" i="2"/>
  <c r="J104" i="1"/>
  <c r="J100" i="1"/>
  <c r="J96" i="1"/>
  <c r="J92" i="1"/>
  <c r="J90" i="1"/>
  <c r="J86" i="1"/>
  <c r="J82" i="1"/>
  <c r="J80" i="1"/>
  <c r="J78" i="1"/>
  <c r="J76" i="1"/>
  <c r="J73" i="1"/>
  <c r="J68" i="1"/>
  <c r="J65" i="1"/>
  <c r="J62" i="1"/>
  <c r="J60" i="1"/>
  <c r="J55" i="1"/>
  <c r="J52" i="1"/>
  <c r="J50" i="1"/>
  <c r="J46" i="1"/>
  <c r="J45" i="1"/>
  <c r="J41" i="1"/>
  <c r="J39" i="1"/>
  <c r="J37" i="1"/>
  <c r="J35" i="1"/>
  <c r="J34" i="1"/>
  <c r="J32" i="1"/>
  <c r="J30" i="1"/>
  <c r="J27" i="1"/>
  <c r="J24" i="1"/>
  <c r="J21" i="1"/>
  <c r="J18" i="1"/>
  <c r="J16" i="1"/>
  <c r="J14" i="1"/>
  <c r="J13" i="1"/>
  <c r="J12" i="1"/>
  <c r="J9" i="1"/>
  <c r="J103" i="1"/>
  <c r="H98" i="1"/>
  <c r="H97" i="1" s="1"/>
  <c r="J97" i="1" s="1"/>
  <c r="H95" i="1"/>
  <c r="H94" i="1" s="1"/>
  <c r="H93" i="1" s="1"/>
  <c r="J93" i="1" s="1"/>
  <c r="H89" i="1"/>
  <c r="J89" i="1" s="1"/>
  <c r="H91" i="1"/>
  <c r="J91" i="1" s="1"/>
  <c r="H85" i="1"/>
  <c r="J85" i="1" s="1"/>
  <c r="H81" i="1"/>
  <c r="J81" i="1" s="1"/>
  <c r="J79" i="1"/>
  <c r="H75" i="1"/>
  <c r="J75" i="1" s="1"/>
  <c r="H72" i="1"/>
  <c r="J72" i="1" s="1"/>
  <c r="H59" i="1"/>
  <c r="H61" i="1"/>
  <c r="J61" i="1" s="1"/>
  <c r="H64" i="1"/>
  <c r="H63" i="1" s="1"/>
  <c r="J63" i="1" s="1"/>
  <c r="H67" i="1"/>
  <c r="H66" i="1" s="1"/>
  <c r="J66" i="1" s="1"/>
  <c r="H49" i="1"/>
  <c r="H51" i="1"/>
  <c r="J51" i="1" s="1"/>
  <c r="H44" i="1"/>
  <c r="H43" i="1" s="1"/>
  <c r="H29" i="1"/>
  <c r="J29" i="1" s="1"/>
  <c r="H31" i="1"/>
  <c r="H33" i="1"/>
  <c r="J33" i="1" s="1"/>
  <c r="H36" i="1"/>
  <c r="J36" i="1" s="1"/>
  <c r="H38" i="1"/>
  <c r="J38" i="1" s="1"/>
  <c r="H40" i="1"/>
  <c r="J40" i="1" s="1"/>
  <c r="H26" i="1"/>
  <c r="H25" i="1" s="1"/>
  <c r="J25" i="1" s="1"/>
  <c r="H23" i="1"/>
  <c r="H22" i="1" s="1"/>
  <c r="H20" i="1"/>
  <c r="H19" i="1" s="1"/>
  <c r="J19" i="1" s="1"/>
  <c r="H17" i="1"/>
  <c r="J17" i="1" s="1"/>
  <c r="H15" i="1"/>
  <c r="J15" i="1" s="1"/>
  <c r="H8" i="1"/>
  <c r="H7" i="1" s="1"/>
  <c r="J7" i="1" s="1"/>
  <c r="H74" i="1" l="1"/>
  <c r="J74" i="1" s="1"/>
  <c r="H28" i="1"/>
  <c r="H43" i="4"/>
  <c r="H42" i="4" s="1"/>
  <c r="J42" i="4" s="1"/>
  <c r="J84" i="4"/>
  <c r="H83" i="4"/>
  <c r="J83" i="4" s="1"/>
  <c r="H93" i="4"/>
  <c r="J93" i="4" s="1"/>
  <c r="J94" i="4"/>
  <c r="J98" i="4"/>
  <c r="H97" i="4"/>
  <c r="J97" i="4" s="1"/>
  <c r="H57" i="4"/>
  <c r="J57" i="4" s="1"/>
  <c r="J7" i="4"/>
  <c r="J67" i="4"/>
  <c r="J85" i="4"/>
  <c r="J99" i="4"/>
  <c r="J23" i="4"/>
  <c r="J10" i="4"/>
  <c r="J20" i="4"/>
  <c r="H28" i="4"/>
  <c r="J48" i="4"/>
  <c r="J58" i="4"/>
  <c r="J71" i="4"/>
  <c r="H74" i="4"/>
  <c r="J74" i="4" s="1"/>
  <c r="J88" i="4"/>
  <c r="J95" i="4"/>
  <c r="H43" i="3"/>
  <c r="H42" i="3" s="1"/>
  <c r="J42" i="3" s="1"/>
  <c r="H28" i="3"/>
  <c r="J28" i="3" s="1"/>
  <c r="J48" i="3"/>
  <c r="H47" i="3"/>
  <c r="J47" i="3" s="1"/>
  <c r="J58" i="3"/>
  <c r="H57" i="3"/>
  <c r="J57" i="3" s="1"/>
  <c r="H83" i="3"/>
  <c r="J83" i="3" s="1"/>
  <c r="J84" i="3"/>
  <c r="J71" i="3"/>
  <c r="J88" i="3"/>
  <c r="H87" i="3"/>
  <c r="J87" i="3" s="1"/>
  <c r="H97" i="3"/>
  <c r="J97" i="3" s="1"/>
  <c r="J98" i="3"/>
  <c r="J11" i="3"/>
  <c r="J29" i="3"/>
  <c r="J49" i="3"/>
  <c r="J54" i="3"/>
  <c r="J59" i="3"/>
  <c r="J64" i="3"/>
  <c r="J72" i="3"/>
  <c r="J89" i="3"/>
  <c r="J94" i="3"/>
  <c r="J7" i="3"/>
  <c r="J20" i="3"/>
  <c r="J67" i="3"/>
  <c r="J85" i="3"/>
  <c r="J99" i="3"/>
  <c r="H74" i="3"/>
  <c r="J74" i="3" s="1"/>
  <c r="H58" i="1"/>
  <c r="H57" i="1" s="1"/>
  <c r="J57" i="1" s="1"/>
  <c r="H48" i="1"/>
  <c r="J48" i="1" s="1"/>
  <c r="J26" i="1"/>
  <c r="J67" i="1"/>
  <c r="J22" i="1"/>
  <c r="H84" i="1"/>
  <c r="H88" i="1"/>
  <c r="J64" i="1"/>
  <c r="J94" i="1"/>
  <c r="J98" i="1"/>
  <c r="J8" i="1"/>
  <c r="H71" i="1"/>
  <c r="J71" i="1" s="1"/>
  <c r="J49" i="1"/>
  <c r="J54" i="1"/>
  <c r="J95" i="1"/>
  <c r="J99" i="1"/>
  <c r="J53" i="1"/>
  <c r="H47" i="1"/>
  <c r="J23" i="1"/>
  <c r="J20" i="1"/>
  <c r="E3" i="2"/>
  <c r="J31" i="1"/>
  <c r="J59" i="1"/>
  <c r="J43" i="1"/>
  <c r="H42" i="1"/>
  <c r="J42" i="1" s="1"/>
  <c r="J44" i="1"/>
  <c r="H6" i="1" l="1"/>
  <c r="J6" i="1" s="1"/>
  <c r="J28" i="4"/>
  <c r="H6" i="4"/>
  <c r="J43" i="4"/>
  <c r="H70" i="4"/>
  <c r="J70" i="4" s="1"/>
  <c r="J43" i="3"/>
  <c r="H6" i="3"/>
  <c r="H70" i="3"/>
  <c r="J70" i="3" s="1"/>
  <c r="J58" i="1"/>
  <c r="H87" i="1"/>
  <c r="J87" i="1" s="1"/>
  <c r="J88" i="1"/>
  <c r="J28" i="1"/>
  <c r="H83" i="1"/>
  <c r="J83" i="1" s="1"/>
  <c r="J84" i="1"/>
  <c r="J47" i="1"/>
  <c r="H70" i="1"/>
  <c r="J70" i="1" s="1"/>
  <c r="J10" i="1"/>
  <c r="J6" i="3" l="1"/>
  <c r="H5" i="3"/>
  <c r="J5" i="3" s="1"/>
  <c r="J6" i="4"/>
  <c r="H5" i="4"/>
  <c r="J5" i="4" s="1"/>
  <c r="H5" i="1"/>
  <c r="J5" i="1" s="1"/>
  <c r="H108" i="1"/>
</calcChain>
</file>

<file path=xl/sharedStrings.xml><?xml version="1.0" encoding="utf-8"?>
<sst xmlns="http://schemas.openxmlformats.org/spreadsheetml/2006/main" count="489" uniqueCount="106">
  <si>
    <t>№ п\п</t>
  </si>
  <si>
    <t>Наименование</t>
  </si>
  <si>
    <t>РЗ</t>
  </si>
  <si>
    <t>ПР</t>
  </si>
  <si>
    <t>ЦСР</t>
  </si>
  <si>
    <t>ВР</t>
  </si>
  <si>
    <t>Сумма</t>
  </si>
  <si>
    <t>тыс. руб.</t>
  </si>
  <si>
    <t xml:space="preserve"> </t>
  </si>
  <si>
    <t>Всего</t>
  </si>
  <si>
    <t xml:space="preserve">        </t>
  </si>
  <si>
    <t>Администрация Журавского сельского поселения Кореновского района</t>
  </si>
  <si>
    <t>Общегосударственные вопросы</t>
  </si>
  <si>
    <t xml:space="preserve">1. 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</si>
  <si>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</si>
  <si>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</si>
  <si>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</si>
  <si>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2.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</si>
  <si>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</si>
  <si>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функционирования администрации Журавского сельского поселения Кореновского района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</si>
  <si>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</si>
  <si>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</si>
  <si>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Осуществление отдельных государственных полномочий по созданию и организации деятельности административных комиссий</t>
  </si>
  <si>
    <t>Обеспечение деятельности администрации муниципального образования Кореновский район по осуществлению внутреннего муниципального финансового контроля Журавского сельского поселения Кореновского района</t>
  </si>
  <si>
    <t>Межбюджетные трансферты</t>
  </si>
  <si>
    <t>3.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</si>
  <si>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</si>
  <si>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контрольно- счетной палаты муниципального образования Кореновский район</t>
  </si>
  <si>
    <t>4.</t>
  </si>
  <si>
    <t>Обеспечение проведения выборов и референдумов</t>
  </si>
  <si>
    <t>5.</t>
  </si>
  <si>
    <t>Резервные фонды</t>
  </si>
  <si>
    <t>Расходы резервного фонда администрации Журавского сельского поселения Кореновского района</t>
  </si>
  <si>
    <t>6.</t>
  </si>
  <si>
    <t>Другие общегосударственные вопросы</t>
  </si>
  <si>
    <t>Поддержка территориальных органов общественного самоуправления</t>
  </si>
  <si>
    <t>Мероприятия по информационному обслуживанию деятельности Совета и администрации Журавского сельского поселения Кореновского района</t>
  </si>
  <si>
    <t>Мероприятие по обеспечению деятельности прочих обязательств Журавского сельского поселения</t>
  </si>
  <si>
    <t>Переданные полномочия муниципальному образованию Кореновский район на определение поставщиков (подрядчиков, исполнителей) для отдельных муниципальных заказчиков</t>
  </si>
  <si>
    <t>Муниципальное программа  «Развитие муниципальной службы в Журавском сельском поселении Кореновского района на 2024-2026 год»</t>
  </si>
  <si>
    <t>Муниципальная программа «Противодействие коррупции в Журавском сельском поселении Кореновского района на 2024-2026 год»</t>
  </si>
  <si>
    <t>7.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</si>
  <si>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</si>
  <si>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</si>
  <si>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</si>
  <si>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8.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</si>
  <si>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</si>
  <si>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</si>
  <si>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предупреждению и ликвидации последствий чрезвычайных ситуаций и стихийных бедствий</t>
  </si>
  <si>
    <t>Муниципальная программа «Комплексные мероприятия по обеспечению первичных мер пожарной безопасности на территории Журавского сельского поселения Кореновского района на 2024-2026 год»</t>
  </si>
  <si>
    <t>Другие вопросы в области национальной безопасности и правоохранительной деятельности</t>
  </si>
  <si>
    <t>Мероприятия по созданию условий для деятельности добровольных формирований населения по охране общественного порядка</t>
  </si>
  <si>
    <t>9.</t>
  </si>
  <si>
    <t>Национальная экономика</t>
  </si>
  <si>
    <t>Дорожное  хозяйство (дорожные фонды)</t>
  </si>
  <si>
    <t>Строительство, модернизация, ремонт и содержание автомобильных дорог, в том числе дорог в поселении (за исключением автомобильных дорог федерального значения)</t>
  </si>
  <si>
    <t>Муниципальная программа «Развитие инициативных проектов в Журавском сельском поселении Кореновского района на 2024 -2026 годы»</t>
  </si>
  <si>
    <t>Связь и информатика</t>
  </si>
  <si>
    <t>Муниципальная программа «Информатизация Журавского сельского поселения Кореновского района на 2024-2026 год»</t>
  </si>
  <si>
    <t>Другие вопросы в области национальной  экономики</t>
  </si>
  <si>
    <t>Муниципальная программа «Поддержка малого и среднего предпринимательства в Журавском сельском поселении Кореновского района на 2024-2026год»</t>
  </si>
  <si>
    <t>10.</t>
  </si>
  <si>
    <t>Жилищно- коммунальное хозяйство</t>
  </si>
  <si>
    <t>Коммунальное хозяйство</t>
  </si>
  <si>
    <t>Переданные полномочия муниципальному образованию Кореновский район по осуществлению организации теплоснабжения в границах сельских поселений</t>
  </si>
  <si>
    <t>Благоустройство</t>
  </si>
  <si>
    <t>Прочие мероприятия по благоустройству поселения (Организация и содержание мест захоронения)</t>
  </si>
  <si>
    <t>Реализация проектов местных инициатив на территории Журавского сельского поселения Кореновского района по непрограммному направлению расходов</t>
  </si>
  <si>
    <t>Муниципальная программа «Энергосбережение и повышение энергетической эффективности в Журавском сельском поселении Кореновского района на 2024-2026 год»</t>
  </si>
  <si>
    <t>11.</t>
  </si>
  <si>
    <t>Образование</t>
  </si>
  <si>
    <t>Молодежная политика</t>
  </si>
  <si>
    <t>Муниципальная программа «Молодежь Журавского сельского поселения Кореновского района на 2024-2026год»</t>
  </si>
  <si>
    <t>12.</t>
  </si>
  <si>
    <t>Культура, кинематография</t>
  </si>
  <si>
    <t>Культура</t>
  </si>
  <si>
    <t>Дворцы и дома культуры</t>
  </si>
  <si>
    <t>Предоставление субсидий бюджетным, автономным учреждениям и иным некоммерческим организациям</t>
  </si>
  <si>
    <t>Библиотеки</t>
  </si>
  <si>
    <t>13.</t>
  </si>
  <si>
    <t>Социальная политика</t>
  </si>
  <si>
    <t>Пенсионное обеспечение</t>
  </si>
  <si>
    <t>Выплата пенсии за выслугу лет лицам, замешавшим муниципальные должности и должности муниципальной службы в органах местного самоуправления Журавского сельского поселения Кореновского района</t>
  </si>
  <si>
    <t>Социальное обеспечение и иные выплаты населению</t>
  </si>
  <si>
    <t>14.</t>
  </si>
  <si>
    <t>Физическая культура и спорт</t>
  </si>
  <si>
    <t>Массовый спорт</t>
  </si>
  <si>
    <t>Муниципальная программа «Развитие физической культуры и спорта на территории Журавского сельского поселения Кореновского района на 2024-2026 год»</t>
  </si>
  <si>
    <t>15.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</si>
  <si>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</si>
  <si>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</si>
  <si>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разница</t>
  </si>
  <si>
    <t>1.</t>
  </si>
  <si>
    <t>Итого по программам</t>
  </si>
  <si>
    <t xml:space="preserve">8. </t>
  </si>
  <si>
    <t>16.</t>
  </si>
  <si>
    <t>17.</t>
  </si>
  <si>
    <t>18.</t>
  </si>
  <si>
    <t>19.</t>
  </si>
  <si>
    <t>20.</t>
  </si>
  <si>
    <t>21.</t>
  </si>
  <si>
    <t>22.</t>
  </si>
  <si>
    <t>23.</t>
  </si>
  <si>
    <t>Обслуживание муниципального внутреннего долга</t>
  </si>
  <si>
    <t>условно утвержденные расходы</t>
  </si>
  <si>
    <t xml:space="preserve">Прочие доходы от компенсации затра бюджетов сельских поселений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</si>
</sst>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" fontId="0" fillId="0" borderId="0" xfId="0" applyNumberFormat="1"/>
    <xf numFmtId="164" fontId="0" fillId="0" borderId="0" xfId="0" applyNumberFormat="1"/>
    <xf numFmtId="0" fontId="0" fillId="2" borderId="0" xfId="0" applyFill="1"/>
    <xf numFmtId="3" fontId="0" fillId="0" borderId="0" xfId="0" applyNumberFormat="1"/>
    <xf numFmtId="2" fontId="0" fillId="0" borderId="0" xfId="0" applyNumberFormat="1"/>
    <xf numFmtId="164" fontId="0" fillId="3" borderId="0" xfId="0" applyNumberFormat="1" applyFill="1"/>
    <xf numFmtId="164" fontId="0" fillId="4" borderId="0" xfId="0" applyNumberFormat="1" applyFill="1"/>
    <xf numFmtId="3" fontId="0" fillId="2" borderId="0" xfId="0" applyNumberFormat="1" applyFill="1"/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1F9D8-DEB4-4A7F-9063-CF3B59943B2B}">
  <sheetPr>
    <pageSetUpPr fitToPage="1"/>
  </sheetPr>
  <dimension ref="A1:N108"/>
  <sheetViews>
    <sheetView tabSelected="1" topLeftCell="C1" workbookViewId="0">
      <selection activeCell="H103" sqref="H103"/>
    </sheetView>
  </sheetViews>
  <sheetFormatPr defaultRowHeight="14.4" x14ac:dyDescent="0.3"/>
  <cols>
    <col min="1" max="1" width="5.33203125" customWidth="1"/>
    <col min="2" max="2" width="56.44140625" customWidth="1"/>
    <col min="6" max="6" width="21.33203125" customWidth="1"/>
    <col min="8" max="8" width="8.88671875" style="2"/>
    <col min="9" max="9" width="9.44140625" style="2" bestFit="1" customWidth="1"/>
    <col min="10" max="11" width="8.88671875" style="2"/>
    <col min="12" max="12" width="17.21875" customWidth="1"/>
    <col min="13" max="13" width="11.44140625" bestFit="1" customWidth="1"/>
  </cols>
  <sheetData>
    <row r="1" spans="1:13" x14ac:dyDescent="0.3">
      <c r="A1" t="s">
        <v>0</v>
      </c>
      <c r="B1" t="s">
        <v>1</v>
      </c>
      <c r="D1" t="s">
        <v>2</v>
      </c>
      <c r="E1" t="s">
        <v>3</v>
      </c>
      <c r="F1" t="s">
        <v>4</v>
      </c>
      <c r="G1" t="s">
        <v>5</v>
      </c>
      <c r="H1" s="2" t="s">
        <v>6</v>
      </c>
      <c r="I1" s="2">
        <v>2024</v>
      </c>
      <c r="J1" s="2" t="s">
        <v>91</v>
      </c>
    </row>
    <row r="2" spans="1:13" x14ac:dyDescent="0.3">
      <c r="A2" t="s">
        <v>7</v>
      </c>
    </row>
    <row r="3" spans="1:13" x14ac:dyDescent="0.3">
      <c r="A3" t="s">
        <v>8</v>
      </c>
      <c r="B3" t="s">
        <v>9</v>
      </c>
      <c r="F3" t="s">
        <v>10</v>
      </c>
      <c r="H3" s="2">
        <v>27120.5</v>
      </c>
    </row>
    <row r="4" spans="1:13" x14ac:dyDescent="0.3">
      <c r="B4" t="s">
        <v>9</v>
      </c>
      <c r="C4">
        <v>992</v>
      </c>
      <c r="H4" s="2">
        <v>27120.5</v>
      </c>
    </row>
    <row r="5" spans="1:13" x14ac:dyDescent="0.3">
      <c r="B5" t="s">
        <v>11</v>
      </c>
      <c r="C5">
        <v>992</v>
      </c>
      <c r="H5" s="2">
        <f>H6+H42+H47+H57+H70+H83+H87+H93+H97+H103</f>
        <v>28639.100000000002</v>
      </c>
      <c r="I5" s="2">
        <v>20044.3</v>
      </c>
      <c r="J5" s="2">
        <f>H5-I5</f>
        <v>8594.8000000000029</v>
      </c>
      <c r="L5" s="5">
        <f>L9+L12+L13+L14+L16+L18+L21+L27+L30+L32+L34+L37+L39+L41+L45+L46+L50+L52+L55+L60+L62+L65+L69+L73+L76+L78+L82+L86+L90+L92+L96+L100+L104</f>
        <v>20044300</v>
      </c>
      <c r="M5" s="5"/>
    </row>
    <row r="6" spans="1:13" x14ac:dyDescent="0.3">
      <c r="A6" t="s">
        <v>8</v>
      </c>
      <c r="B6" t="s">
        <v>12</v>
      </c>
      <c r="C6">
        <v>992</v>
      </c>
      <c r="D6">
        <v>1</v>
      </c>
      <c r="H6" s="2">
        <f>H7+H10+H19+H22+H25+H28</f>
        <v>7195.4000000000005</v>
      </c>
      <c r="J6" s="2">
        <f t="shared" ref="J6:J71" si="0">H6-I6</f>
        <v>7195.4000000000005</v>
      </c>
    </row>
    <row r="7" spans="1:13" x14ac:dyDescent="0.3">
      <c r="A7" t="s">
        <v>13</v>
      </c>
      <c r="B7" t="s">
        <v>14</v>
      </c>
      <c r="C7">
        <v>992</v>
      </c>
      <c r="D7">
        <v>1</v>
      </c>
      <c r="E7">
        <v>2</v>
      </c>
      <c r="H7" s="2">
        <f>H8</f>
        <v>1040.4000000000001</v>
      </c>
      <c r="J7" s="2">
        <f t="shared" si="0"/>
        <v>1040.4000000000001</v>
      </c>
    </row>
    <row r="8" spans="1:13" x14ac:dyDescent="0.3">
      <c r="B8" t="s">
        <v>15</v>
      </c>
      <c r="C8">
        <v>992</v>
      </c>
      <c r="D8">
        <v>1</v>
      </c>
      <c r="E8">
        <v>2</v>
      </c>
      <c r="F8">
        <v>5120000010</v>
      </c>
      <c r="H8" s="2">
        <f>H9</f>
        <v>1040.4000000000001</v>
      </c>
      <c r="J8" s="2">
        <f t="shared" si="0"/>
        <v>1040.4000000000001</v>
      </c>
    </row>
    <row r="9" spans="1:13" x14ac:dyDescent="0.3">
      <c r="B9" t="s">
        <v>16</v>
      </c>
      <c r="C9">
        <v>992</v>
      </c>
      <c r="D9">
        <v>1</v>
      </c>
      <c r="E9">
        <v>2</v>
      </c>
      <c r="F9">
        <v>5120000010</v>
      </c>
      <c r="G9">
        <v>100</v>
      </c>
      <c r="H9" s="2">
        <v>1040.4000000000001</v>
      </c>
      <c r="J9" s="2">
        <f t="shared" si="0"/>
        <v>1040.4000000000001</v>
      </c>
      <c r="L9" s="2">
        <v>1040400</v>
      </c>
    </row>
    <row r="10" spans="1:13" x14ac:dyDescent="0.3">
      <c r="A10" t="s">
        <v>17</v>
      </c>
      <c r="B10" t="s">
        <v>18</v>
      </c>
      <c r="C10">
        <v>992</v>
      </c>
      <c r="D10">
        <v>1</v>
      </c>
      <c r="E10">
        <v>4</v>
      </c>
      <c r="H10" s="9">
        <v>5424.2</v>
      </c>
      <c r="J10" s="2">
        <f t="shared" si="0"/>
        <v>5424.2</v>
      </c>
    </row>
    <row r="11" spans="1:13" x14ac:dyDescent="0.3">
      <c r="B11" t="s">
        <v>19</v>
      </c>
      <c r="C11">
        <v>992</v>
      </c>
      <c r="D11">
        <v>1</v>
      </c>
      <c r="E11">
        <v>4</v>
      </c>
      <c r="F11">
        <v>5220000010</v>
      </c>
      <c r="H11" s="9">
        <f>H12+H13+H14</f>
        <v>5281.5999999999995</v>
      </c>
      <c r="J11" s="2">
        <f t="shared" si="0"/>
        <v>5281.5999999999995</v>
      </c>
    </row>
    <row r="12" spans="1:13" x14ac:dyDescent="0.3">
      <c r="B12" t="s">
        <v>16</v>
      </c>
      <c r="C12">
        <v>992</v>
      </c>
      <c r="D12">
        <v>1</v>
      </c>
      <c r="E12">
        <v>4</v>
      </c>
      <c r="F12">
        <v>5220000010</v>
      </c>
      <c r="G12">
        <v>100</v>
      </c>
      <c r="H12" s="9">
        <v>4777.2</v>
      </c>
      <c r="J12" s="2">
        <f t="shared" si="0"/>
        <v>4777.2</v>
      </c>
      <c r="L12" s="2">
        <v>5082400</v>
      </c>
      <c r="M12" s="2">
        <v>4594.3</v>
      </c>
    </row>
    <row r="13" spans="1:13" x14ac:dyDescent="0.3">
      <c r="B13" t="s">
        <v>20</v>
      </c>
      <c r="C13">
        <v>992</v>
      </c>
      <c r="D13">
        <v>1</v>
      </c>
      <c r="E13">
        <v>4</v>
      </c>
      <c r="F13">
        <v>5220000010</v>
      </c>
      <c r="G13">
        <v>200</v>
      </c>
      <c r="H13" s="2">
        <v>378.5</v>
      </c>
      <c r="J13" s="2">
        <f t="shared" si="0"/>
        <v>378.5</v>
      </c>
      <c r="L13" s="2">
        <v>378538.14</v>
      </c>
      <c r="M13" s="2">
        <v>445.4</v>
      </c>
    </row>
    <row r="14" spans="1:13" x14ac:dyDescent="0.3">
      <c r="B14" t="s">
        <v>21</v>
      </c>
      <c r="C14">
        <v>992</v>
      </c>
      <c r="D14">
        <v>1</v>
      </c>
      <c r="E14">
        <v>4</v>
      </c>
      <c r="F14">
        <v>5220000010</v>
      </c>
      <c r="G14">
        <v>800</v>
      </c>
      <c r="H14" s="2">
        <v>125.9</v>
      </c>
      <c r="J14" s="2">
        <f t="shared" si="0"/>
        <v>125.9</v>
      </c>
      <c r="L14" s="2">
        <v>5961.06</v>
      </c>
    </row>
    <row r="15" spans="1:13" x14ac:dyDescent="0.3">
      <c r="B15" t="s">
        <v>22</v>
      </c>
      <c r="C15">
        <v>992</v>
      </c>
      <c r="D15">
        <v>1</v>
      </c>
      <c r="E15">
        <v>4</v>
      </c>
      <c r="F15">
        <v>5260060190</v>
      </c>
      <c r="H15" s="2">
        <f>H16</f>
        <v>30</v>
      </c>
      <c r="J15" s="2">
        <f t="shared" si="0"/>
        <v>30</v>
      </c>
    </row>
    <row r="16" spans="1:13" x14ac:dyDescent="0.3">
      <c r="B16" t="s">
        <v>20</v>
      </c>
      <c r="C16">
        <v>992</v>
      </c>
      <c r="D16">
        <v>1</v>
      </c>
      <c r="E16">
        <v>4</v>
      </c>
      <c r="F16">
        <v>5260060190</v>
      </c>
      <c r="G16">
        <v>200</v>
      </c>
      <c r="H16" s="2">
        <v>30</v>
      </c>
      <c r="J16" s="2">
        <f t="shared" si="0"/>
        <v>30</v>
      </c>
      <c r="L16" s="4">
        <v>30000</v>
      </c>
    </row>
    <row r="17" spans="1:13" x14ac:dyDescent="0.3">
      <c r="B17" t="s">
        <v>23</v>
      </c>
      <c r="C17">
        <v>992</v>
      </c>
      <c r="D17">
        <v>1</v>
      </c>
      <c r="E17">
        <v>4</v>
      </c>
      <c r="F17">
        <v>5670000410</v>
      </c>
      <c r="H17" s="2">
        <f>H18</f>
        <v>43.2</v>
      </c>
      <c r="J17" s="2">
        <f t="shared" si="0"/>
        <v>43.2</v>
      </c>
    </row>
    <row r="18" spans="1:13" x14ac:dyDescent="0.3">
      <c r="B18" t="s">
        <v>24</v>
      </c>
      <c r="C18">
        <v>992</v>
      </c>
      <c r="D18">
        <v>1</v>
      </c>
      <c r="E18">
        <v>4</v>
      </c>
      <c r="F18">
        <v>5670000410</v>
      </c>
      <c r="G18">
        <v>500</v>
      </c>
      <c r="H18" s="2">
        <v>43.2</v>
      </c>
      <c r="J18" s="2">
        <f t="shared" si="0"/>
        <v>43.2</v>
      </c>
      <c r="L18" s="2">
        <v>43209.85</v>
      </c>
    </row>
    <row r="19" spans="1:13" x14ac:dyDescent="0.3">
      <c r="A19" t="s">
        <v>25</v>
      </c>
      <c r="B19" t="s">
        <v>26</v>
      </c>
      <c r="C19">
        <v>992</v>
      </c>
      <c r="D19">
        <v>1</v>
      </c>
      <c r="E19">
        <v>6</v>
      </c>
      <c r="H19" s="2">
        <f>H20</f>
        <v>49.1</v>
      </c>
      <c r="J19" s="2">
        <f t="shared" si="0"/>
        <v>49.1</v>
      </c>
    </row>
    <row r="20" spans="1:13" x14ac:dyDescent="0.3">
      <c r="B20" t="s">
        <v>27</v>
      </c>
      <c r="C20">
        <v>992</v>
      </c>
      <c r="D20">
        <v>1</v>
      </c>
      <c r="E20">
        <v>6</v>
      </c>
      <c r="F20">
        <v>5770000410</v>
      </c>
      <c r="H20" s="2">
        <f>H21</f>
        <v>49.1</v>
      </c>
      <c r="J20" s="2">
        <f t="shared" si="0"/>
        <v>49.1</v>
      </c>
    </row>
    <row r="21" spans="1:13" x14ac:dyDescent="0.3">
      <c r="B21" t="s">
        <v>24</v>
      </c>
      <c r="C21">
        <v>992</v>
      </c>
      <c r="D21">
        <v>1</v>
      </c>
      <c r="E21">
        <v>6</v>
      </c>
      <c r="F21">
        <v>5770000410</v>
      </c>
      <c r="G21">
        <v>500</v>
      </c>
      <c r="H21" s="2">
        <v>49.1</v>
      </c>
      <c r="J21" s="2">
        <f t="shared" si="0"/>
        <v>49.1</v>
      </c>
      <c r="L21" s="2">
        <v>49069.16</v>
      </c>
    </row>
    <row r="22" spans="1:13" x14ac:dyDescent="0.3">
      <c r="A22" t="s">
        <v>28</v>
      </c>
      <c r="B22" t="s">
        <v>29</v>
      </c>
      <c r="C22">
        <v>992</v>
      </c>
      <c r="D22">
        <v>1</v>
      </c>
      <c r="E22">
        <v>7</v>
      </c>
      <c r="H22" s="2">
        <f>H23</f>
        <v>0</v>
      </c>
      <c r="J22" s="2">
        <f t="shared" si="0"/>
        <v>0</v>
      </c>
    </row>
    <row r="23" spans="1:13" x14ac:dyDescent="0.3">
      <c r="B23" t="s">
        <v>29</v>
      </c>
      <c r="C23">
        <v>992</v>
      </c>
      <c r="D23">
        <v>1</v>
      </c>
      <c r="E23">
        <v>7</v>
      </c>
      <c r="F23">
        <v>930020227</v>
      </c>
      <c r="H23" s="2">
        <f>H24</f>
        <v>0</v>
      </c>
      <c r="J23" s="2">
        <f t="shared" si="0"/>
        <v>0</v>
      </c>
    </row>
    <row r="24" spans="1:13" x14ac:dyDescent="0.3">
      <c r="B24" t="s">
        <v>21</v>
      </c>
      <c r="C24">
        <v>992</v>
      </c>
      <c r="D24">
        <v>1</v>
      </c>
      <c r="E24">
        <v>7</v>
      </c>
      <c r="F24">
        <v>930020227</v>
      </c>
      <c r="G24">
        <v>800</v>
      </c>
      <c r="H24" s="2">
        <v>0</v>
      </c>
      <c r="J24" s="2">
        <f t="shared" si="0"/>
        <v>0</v>
      </c>
    </row>
    <row r="25" spans="1:13" x14ac:dyDescent="0.3">
      <c r="A25" t="s">
        <v>30</v>
      </c>
      <c r="B25" t="s">
        <v>31</v>
      </c>
      <c r="C25">
        <v>992</v>
      </c>
      <c r="D25">
        <v>1</v>
      </c>
      <c r="E25">
        <v>11</v>
      </c>
      <c r="H25" s="2">
        <f>H26</f>
        <v>10</v>
      </c>
      <c r="J25" s="2">
        <f t="shared" si="0"/>
        <v>10</v>
      </c>
    </row>
    <row r="26" spans="1:13" x14ac:dyDescent="0.3">
      <c r="B26" t="s">
        <v>32</v>
      </c>
      <c r="C26">
        <v>992</v>
      </c>
      <c r="D26">
        <v>1</v>
      </c>
      <c r="E26">
        <v>11</v>
      </c>
      <c r="F26">
        <v>5230000100</v>
      </c>
      <c r="H26" s="2">
        <f>H27</f>
        <v>10</v>
      </c>
      <c r="J26" s="2">
        <f t="shared" si="0"/>
        <v>10</v>
      </c>
    </row>
    <row r="27" spans="1:13" x14ac:dyDescent="0.3">
      <c r="B27" t="s">
        <v>21</v>
      </c>
      <c r="C27">
        <v>992</v>
      </c>
      <c r="D27">
        <v>1</v>
      </c>
      <c r="E27">
        <v>11</v>
      </c>
      <c r="F27">
        <v>5230000100</v>
      </c>
      <c r="G27">
        <v>800</v>
      </c>
      <c r="H27" s="2">
        <v>10</v>
      </c>
      <c r="J27" s="2">
        <f t="shared" si="0"/>
        <v>10</v>
      </c>
      <c r="L27" s="4">
        <v>10000</v>
      </c>
    </row>
    <row r="28" spans="1:13" x14ac:dyDescent="0.3">
      <c r="A28" t="s">
        <v>33</v>
      </c>
      <c r="B28" t="s">
        <v>34</v>
      </c>
      <c r="C28">
        <v>992</v>
      </c>
      <c r="D28">
        <v>1</v>
      </c>
      <c r="E28">
        <v>13</v>
      </c>
      <c r="H28" s="6">
        <f>H29+H31+H33+H36+H38+H40</f>
        <v>671.7</v>
      </c>
      <c r="J28" s="2">
        <f t="shared" si="0"/>
        <v>671.7</v>
      </c>
    </row>
    <row r="29" spans="1:13" x14ac:dyDescent="0.3">
      <c r="B29" t="s">
        <v>35</v>
      </c>
      <c r="C29">
        <v>992</v>
      </c>
      <c r="D29">
        <v>1</v>
      </c>
      <c r="E29">
        <v>13</v>
      </c>
      <c r="F29">
        <v>6640000290</v>
      </c>
      <c r="H29" s="2">
        <f>H30</f>
        <v>48</v>
      </c>
      <c r="J29" s="2">
        <f t="shared" si="0"/>
        <v>48</v>
      </c>
    </row>
    <row r="30" spans="1:13" x14ac:dyDescent="0.3">
      <c r="B30" t="s">
        <v>16</v>
      </c>
      <c r="C30">
        <v>992</v>
      </c>
      <c r="D30">
        <v>1</v>
      </c>
      <c r="E30">
        <v>13</v>
      </c>
      <c r="F30">
        <v>6640000290</v>
      </c>
      <c r="G30">
        <v>100</v>
      </c>
      <c r="H30" s="2">
        <v>48</v>
      </c>
      <c r="J30" s="2">
        <f t="shared" si="0"/>
        <v>48</v>
      </c>
      <c r="L30" s="4">
        <v>48000</v>
      </c>
    </row>
    <row r="31" spans="1:13" x14ac:dyDescent="0.3">
      <c r="B31" t="s">
        <v>36</v>
      </c>
      <c r="C31">
        <v>992</v>
      </c>
      <c r="D31">
        <v>1</v>
      </c>
      <c r="E31">
        <v>13</v>
      </c>
      <c r="F31">
        <v>5240000210</v>
      </c>
      <c r="H31" s="2">
        <f>H32</f>
        <v>111.3</v>
      </c>
      <c r="J31" s="2">
        <f t="shared" si="0"/>
        <v>111.3</v>
      </c>
    </row>
    <row r="32" spans="1:13" x14ac:dyDescent="0.3">
      <c r="B32" t="s">
        <v>20</v>
      </c>
      <c r="C32">
        <v>992</v>
      </c>
      <c r="D32">
        <v>1</v>
      </c>
      <c r="E32">
        <v>13</v>
      </c>
      <c r="F32">
        <v>5240000210</v>
      </c>
      <c r="G32">
        <v>200</v>
      </c>
      <c r="H32" s="2">
        <v>111.3</v>
      </c>
      <c r="J32" s="2">
        <f t="shared" si="0"/>
        <v>111.3</v>
      </c>
      <c r="L32" s="2">
        <v>111300</v>
      </c>
      <c r="M32" s="2">
        <v>211.5</v>
      </c>
    </row>
    <row r="33" spans="1:14" x14ac:dyDescent="0.3">
      <c r="B33" t="s">
        <v>37</v>
      </c>
      <c r="C33">
        <v>992</v>
      </c>
      <c r="D33">
        <v>1</v>
      </c>
      <c r="E33">
        <v>13</v>
      </c>
      <c r="F33">
        <v>5440000290</v>
      </c>
      <c r="H33" s="2">
        <f>H34+H35</f>
        <v>455.2</v>
      </c>
      <c r="J33" s="2">
        <f t="shared" si="0"/>
        <v>455.2</v>
      </c>
    </row>
    <row r="34" spans="1:14" x14ac:dyDescent="0.3">
      <c r="B34" t="s">
        <v>20</v>
      </c>
      <c r="C34">
        <v>992</v>
      </c>
      <c r="D34">
        <v>1</v>
      </c>
      <c r="E34">
        <v>13</v>
      </c>
      <c r="F34">
        <v>5440000290</v>
      </c>
      <c r="G34">
        <v>200</v>
      </c>
      <c r="H34" s="2">
        <v>445</v>
      </c>
      <c r="J34" s="2">
        <f t="shared" si="0"/>
        <v>445</v>
      </c>
      <c r="L34" s="4">
        <v>315000</v>
      </c>
    </row>
    <row r="35" spans="1:14" x14ac:dyDescent="0.3">
      <c r="B35" t="s">
        <v>21</v>
      </c>
      <c r="C35">
        <v>992</v>
      </c>
      <c r="D35">
        <v>1</v>
      </c>
      <c r="E35">
        <v>13</v>
      </c>
      <c r="F35">
        <v>5440000290</v>
      </c>
      <c r="G35">
        <v>800</v>
      </c>
      <c r="H35" s="2">
        <v>10.199999999999999</v>
      </c>
      <c r="J35" s="2">
        <f t="shared" si="0"/>
        <v>10.199999999999999</v>
      </c>
    </row>
    <row r="36" spans="1:14" x14ac:dyDescent="0.3">
      <c r="B36" t="s">
        <v>38</v>
      </c>
      <c r="C36">
        <v>992</v>
      </c>
      <c r="D36">
        <v>1</v>
      </c>
      <c r="E36">
        <v>13</v>
      </c>
      <c r="F36">
        <v>5870000410</v>
      </c>
      <c r="H36" s="2">
        <f>H37</f>
        <v>44.7</v>
      </c>
      <c r="J36" s="2">
        <f t="shared" si="0"/>
        <v>44.7</v>
      </c>
    </row>
    <row r="37" spans="1:14" x14ac:dyDescent="0.3">
      <c r="B37" t="s">
        <v>24</v>
      </c>
      <c r="C37">
        <v>992</v>
      </c>
      <c r="D37">
        <v>1</v>
      </c>
      <c r="E37">
        <v>13</v>
      </c>
      <c r="F37">
        <v>5870000410</v>
      </c>
      <c r="G37">
        <v>500</v>
      </c>
      <c r="H37" s="2">
        <v>44.7</v>
      </c>
      <c r="J37" s="2">
        <f t="shared" si="0"/>
        <v>44.7</v>
      </c>
      <c r="L37" s="1">
        <v>44669.19</v>
      </c>
    </row>
    <row r="38" spans="1:14" x14ac:dyDescent="0.3">
      <c r="B38" t="s">
        <v>39</v>
      </c>
      <c r="C38">
        <v>992</v>
      </c>
      <c r="D38">
        <v>1</v>
      </c>
      <c r="E38">
        <v>13</v>
      </c>
      <c r="F38">
        <v>2110000000</v>
      </c>
      <c r="H38" s="2">
        <f>H39</f>
        <v>9.5</v>
      </c>
      <c r="J38" s="2">
        <f t="shared" si="0"/>
        <v>9.5</v>
      </c>
    </row>
    <row r="39" spans="1:14" x14ac:dyDescent="0.3">
      <c r="B39" t="s">
        <v>20</v>
      </c>
      <c r="C39">
        <v>992</v>
      </c>
      <c r="D39">
        <v>1</v>
      </c>
      <c r="E39">
        <v>13</v>
      </c>
      <c r="F39">
        <v>2110000000</v>
      </c>
      <c r="G39">
        <v>200</v>
      </c>
      <c r="H39" s="2">
        <v>9.5</v>
      </c>
      <c r="J39" s="2">
        <f t="shared" si="0"/>
        <v>9.5</v>
      </c>
      <c r="L39" s="2">
        <v>9500</v>
      </c>
    </row>
    <row r="40" spans="1:14" x14ac:dyDescent="0.3">
      <c r="B40" t="s">
        <v>40</v>
      </c>
      <c r="C40">
        <v>992</v>
      </c>
      <c r="D40">
        <v>1</v>
      </c>
      <c r="E40">
        <v>13</v>
      </c>
      <c r="F40">
        <v>2310000000</v>
      </c>
      <c r="H40" s="2">
        <f>H41</f>
        <v>3</v>
      </c>
      <c r="J40" s="2">
        <f t="shared" si="0"/>
        <v>3</v>
      </c>
    </row>
    <row r="41" spans="1:14" x14ac:dyDescent="0.3">
      <c r="B41" t="s">
        <v>20</v>
      </c>
      <c r="C41">
        <v>992</v>
      </c>
      <c r="D41">
        <v>1</v>
      </c>
      <c r="E41">
        <v>13</v>
      </c>
      <c r="F41">
        <v>2310000000</v>
      </c>
      <c r="G41">
        <v>200</v>
      </c>
      <c r="H41" s="2">
        <v>3</v>
      </c>
      <c r="J41" s="2">
        <f t="shared" si="0"/>
        <v>3</v>
      </c>
      <c r="L41" s="2">
        <v>3000</v>
      </c>
    </row>
    <row r="42" spans="1:14" x14ac:dyDescent="0.3">
      <c r="A42" t="s">
        <v>41</v>
      </c>
      <c r="B42" t="s">
        <v>42</v>
      </c>
      <c r="C42">
        <v>992</v>
      </c>
      <c r="D42">
        <v>2</v>
      </c>
      <c r="H42" s="2">
        <f>H43</f>
        <v>419.1</v>
      </c>
      <c r="J42" s="2">
        <f t="shared" si="0"/>
        <v>419.1</v>
      </c>
    </row>
    <row r="43" spans="1:14" x14ac:dyDescent="0.3">
      <c r="B43" t="s">
        <v>43</v>
      </c>
      <c r="C43">
        <v>992</v>
      </c>
      <c r="D43">
        <v>2</v>
      </c>
      <c r="E43">
        <v>3</v>
      </c>
      <c r="H43" s="2">
        <f>H44</f>
        <v>419.1</v>
      </c>
      <c r="J43" s="2">
        <f t="shared" si="0"/>
        <v>419.1</v>
      </c>
    </row>
    <row r="44" spans="1:14" x14ac:dyDescent="0.3">
      <c r="B44" t="s">
        <v>44</v>
      </c>
      <c r="C44">
        <v>992</v>
      </c>
      <c r="D44">
        <v>2</v>
      </c>
      <c r="E44">
        <v>3</v>
      </c>
      <c r="F44">
        <v>5250051180</v>
      </c>
      <c r="H44" s="2">
        <f>H45+H46</f>
        <v>419.1</v>
      </c>
      <c r="J44" s="2">
        <f t="shared" si="0"/>
        <v>419.1</v>
      </c>
    </row>
    <row r="45" spans="1:14" x14ac:dyDescent="0.3">
      <c r="B45" t="s">
        <v>16</v>
      </c>
      <c r="C45">
        <v>992</v>
      </c>
      <c r="D45">
        <v>2</v>
      </c>
      <c r="E45">
        <v>3</v>
      </c>
      <c r="F45">
        <v>5250051180</v>
      </c>
      <c r="G45">
        <v>100</v>
      </c>
      <c r="H45" s="2">
        <v>418.3</v>
      </c>
      <c r="J45" s="2">
        <f t="shared" si="0"/>
        <v>418.3</v>
      </c>
      <c r="L45" s="1">
        <v>388366.02</v>
      </c>
      <c r="N45" s="2">
        <f>H45-29.9</f>
        <v>388.40000000000003</v>
      </c>
    </row>
    <row r="46" spans="1:14" x14ac:dyDescent="0.3">
      <c r="B46" t="s">
        <v>20</v>
      </c>
      <c r="C46">
        <v>992</v>
      </c>
      <c r="D46">
        <v>2</v>
      </c>
      <c r="E46">
        <v>3</v>
      </c>
      <c r="F46">
        <v>5250051180</v>
      </c>
      <c r="G46">
        <v>200</v>
      </c>
      <c r="H46" s="2">
        <v>0.8</v>
      </c>
      <c r="J46" s="2">
        <f t="shared" si="0"/>
        <v>0.8</v>
      </c>
      <c r="L46" s="2">
        <v>833.98</v>
      </c>
    </row>
    <row r="47" spans="1:14" x14ac:dyDescent="0.3">
      <c r="A47" t="s">
        <v>45</v>
      </c>
      <c r="B47" t="s">
        <v>46</v>
      </c>
      <c r="C47">
        <v>992</v>
      </c>
      <c r="D47">
        <v>3</v>
      </c>
      <c r="H47" s="2">
        <f>H48+H53</f>
        <v>238.7</v>
      </c>
      <c r="J47" s="2">
        <f t="shared" si="0"/>
        <v>238.7</v>
      </c>
    </row>
    <row r="48" spans="1:14" x14ac:dyDescent="0.3">
      <c r="B48" t="s">
        <v>47</v>
      </c>
      <c r="C48">
        <v>992</v>
      </c>
      <c r="D48">
        <v>3</v>
      </c>
      <c r="E48">
        <v>10</v>
      </c>
      <c r="H48" s="2">
        <f>H49+H51</f>
        <v>166.2</v>
      </c>
      <c r="J48" s="2">
        <f t="shared" si="0"/>
        <v>166.2</v>
      </c>
    </row>
    <row r="49" spans="1:12" x14ac:dyDescent="0.3">
      <c r="B49" t="s">
        <v>48</v>
      </c>
      <c r="C49">
        <v>992</v>
      </c>
      <c r="D49">
        <v>3</v>
      </c>
      <c r="E49">
        <v>10</v>
      </c>
      <c r="F49">
        <v>5240000230</v>
      </c>
      <c r="H49" s="2">
        <f>H50</f>
        <v>161.69999999999999</v>
      </c>
      <c r="J49" s="2">
        <f t="shared" si="0"/>
        <v>161.69999999999999</v>
      </c>
    </row>
    <row r="50" spans="1:12" x14ac:dyDescent="0.3">
      <c r="B50" t="s">
        <v>20</v>
      </c>
      <c r="C50">
        <v>992</v>
      </c>
      <c r="D50">
        <v>3</v>
      </c>
      <c r="E50">
        <v>10</v>
      </c>
      <c r="F50">
        <v>5240000230</v>
      </c>
      <c r="G50">
        <v>200</v>
      </c>
      <c r="H50" s="2">
        <v>161.69999999999999</v>
      </c>
      <c r="J50" s="2">
        <f t="shared" si="0"/>
        <v>161.69999999999999</v>
      </c>
      <c r="L50" s="1">
        <v>161708.4</v>
      </c>
    </row>
    <row r="51" spans="1:12" x14ac:dyDescent="0.3">
      <c r="B51" t="s">
        <v>49</v>
      </c>
      <c r="C51">
        <v>992</v>
      </c>
      <c r="D51">
        <v>3</v>
      </c>
      <c r="E51">
        <v>10</v>
      </c>
      <c r="F51">
        <v>2510000000</v>
      </c>
      <c r="H51" s="2">
        <f>H52</f>
        <v>4.5</v>
      </c>
      <c r="J51" s="2">
        <f t="shared" si="0"/>
        <v>4.5</v>
      </c>
    </row>
    <row r="52" spans="1:12" x14ac:dyDescent="0.3">
      <c r="B52" t="s">
        <v>20</v>
      </c>
      <c r="C52">
        <v>992</v>
      </c>
      <c r="D52">
        <v>3</v>
      </c>
      <c r="E52">
        <v>10</v>
      </c>
      <c r="F52">
        <v>2510000000</v>
      </c>
      <c r="G52">
        <v>200</v>
      </c>
      <c r="H52" s="2">
        <v>4.5</v>
      </c>
      <c r="J52" s="2">
        <f t="shared" si="0"/>
        <v>4.5</v>
      </c>
      <c r="L52" s="4">
        <v>4500</v>
      </c>
    </row>
    <row r="53" spans="1:12" x14ac:dyDescent="0.3">
      <c r="B53" t="s">
        <v>50</v>
      </c>
      <c r="C53">
        <v>992</v>
      </c>
      <c r="D53">
        <v>3</v>
      </c>
      <c r="E53">
        <v>14</v>
      </c>
      <c r="H53" s="2">
        <f>H54</f>
        <v>72.5</v>
      </c>
      <c r="J53" s="2">
        <f t="shared" si="0"/>
        <v>72.5</v>
      </c>
    </row>
    <row r="54" spans="1:12" x14ac:dyDescent="0.3">
      <c r="B54" t="s">
        <v>51</v>
      </c>
      <c r="C54">
        <v>992</v>
      </c>
      <c r="D54">
        <v>3</v>
      </c>
      <c r="E54">
        <v>14</v>
      </c>
      <c r="F54">
        <v>5240000240</v>
      </c>
      <c r="H54" s="2">
        <f>H55+H56</f>
        <v>72.5</v>
      </c>
      <c r="J54" s="2">
        <f t="shared" si="0"/>
        <v>72.5</v>
      </c>
    </row>
    <row r="55" spans="1:12" x14ac:dyDescent="0.3">
      <c r="B55" t="s">
        <v>16</v>
      </c>
      <c r="C55">
        <v>992</v>
      </c>
      <c r="D55">
        <v>3</v>
      </c>
      <c r="E55">
        <v>14</v>
      </c>
      <c r="F55">
        <v>5240000240</v>
      </c>
      <c r="G55">
        <v>100</v>
      </c>
      <c r="H55" s="2">
        <v>60</v>
      </c>
      <c r="J55" s="2">
        <f t="shared" si="0"/>
        <v>60</v>
      </c>
      <c r="L55" s="4">
        <v>72500</v>
      </c>
    </row>
    <row r="56" spans="1:12" x14ac:dyDescent="0.3">
      <c r="B56" t="s">
        <v>20</v>
      </c>
      <c r="C56">
        <v>992</v>
      </c>
      <c r="D56">
        <v>3</v>
      </c>
      <c r="E56">
        <v>14</v>
      </c>
      <c r="F56">
        <v>5240000240</v>
      </c>
      <c r="G56">
        <v>200</v>
      </c>
      <c r="H56" s="2">
        <v>12.5</v>
      </c>
      <c r="J56" s="2">
        <f t="shared" ref="J56" si="1">H56-I56</f>
        <v>12.5</v>
      </c>
      <c r="L56" s="4"/>
    </row>
    <row r="57" spans="1:12" x14ac:dyDescent="0.3">
      <c r="A57" t="s">
        <v>52</v>
      </c>
      <c r="B57" t="s">
        <v>53</v>
      </c>
      <c r="C57">
        <v>992</v>
      </c>
      <c r="D57">
        <v>4</v>
      </c>
      <c r="H57" s="2">
        <f>H58+H63+H66+H69</f>
        <v>5885.2</v>
      </c>
      <c r="J57" s="2">
        <f t="shared" si="0"/>
        <v>5885.2</v>
      </c>
    </row>
    <row r="58" spans="1:12" x14ac:dyDescent="0.3">
      <c r="B58" t="s">
        <v>54</v>
      </c>
      <c r="C58">
        <v>992</v>
      </c>
      <c r="D58">
        <v>4</v>
      </c>
      <c r="E58">
        <v>9</v>
      </c>
      <c r="H58" s="2">
        <f>H59+H61</f>
        <v>5327</v>
      </c>
      <c r="J58" s="2">
        <f t="shared" si="0"/>
        <v>5327</v>
      </c>
    </row>
    <row r="59" spans="1:12" x14ac:dyDescent="0.3">
      <c r="B59" t="s">
        <v>55</v>
      </c>
      <c r="C59">
        <v>992</v>
      </c>
      <c r="D59">
        <v>4</v>
      </c>
      <c r="E59">
        <v>9</v>
      </c>
      <c r="F59">
        <v>6140000110</v>
      </c>
      <c r="H59" s="2">
        <f>H60</f>
        <v>4727</v>
      </c>
      <c r="J59" s="2">
        <f t="shared" si="0"/>
        <v>4727</v>
      </c>
    </row>
    <row r="60" spans="1:12" x14ac:dyDescent="0.3">
      <c r="B60" t="s">
        <v>20</v>
      </c>
      <c r="C60">
        <v>992</v>
      </c>
      <c r="D60">
        <v>4</v>
      </c>
      <c r="E60">
        <v>9</v>
      </c>
      <c r="F60">
        <v>6140000110</v>
      </c>
      <c r="G60">
        <v>200</v>
      </c>
      <c r="H60" s="2">
        <v>4727</v>
      </c>
      <c r="J60" s="2">
        <f t="shared" si="0"/>
        <v>4727</v>
      </c>
      <c r="L60" s="4">
        <v>3446600</v>
      </c>
    </row>
    <row r="61" spans="1:12" x14ac:dyDescent="0.3">
      <c r="B61" t="s">
        <v>56</v>
      </c>
      <c r="C61">
        <v>992</v>
      </c>
      <c r="D61">
        <v>4</v>
      </c>
      <c r="E61">
        <v>9</v>
      </c>
      <c r="F61">
        <v>3810000000</v>
      </c>
      <c r="H61" s="2">
        <f>H62</f>
        <v>600</v>
      </c>
      <c r="J61" s="2">
        <f t="shared" si="0"/>
        <v>600</v>
      </c>
    </row>
    <row r="62" spans="1:12" x14ac:dyDescent="0.3">
      <c r="B62" t="s">
        <v>20</v>
      </c>
      <c r="C62">
        <v>992</v>
      </c>
      <c r="D62">
        <v>4</v>
      </c>
      <c r="E62">
        <v>9</v>
      </c>
      <c r="F62">
        <v>3810000000</v>
      </c>
      <c r="G62">
        <v>200</v>
      </c>
      <c r="H62" s="2">
        <v>600</v>
      </c>
      <c r="J62" s="2">
        <f t="shared" si="0"/>
        <v>600</v>
      </c>
      <c r="L62" s="4">
        <v>600000</v>
      </c>
    </row>
    <row r="63" spans="1:12" x14ac:dyDescent="0.3">
      <c r="B63" t="s">
        <v>57</v>
      </c>
      <c r="C63">
        <v>992</v>
      </c>
      <c r="D63">
        <v>4</v>
      </c>
      <c r="E63">
        <v>10</v>
      </c>
      <c r="H63" s="2">
        <f>H64</f>
        <v>553.20000000000005</v>
      </c>
      <c r="J63" s="2">
        <f t="shared" si="0"/>
        <v>553.20000000000005</v>
      </c>
    </row>
    <row r="64" spans="1:12" x14ac:dyDescent="0.3">
      <c r="B64" t="s">
        <v>58</v>
      </c>
      <c r="C64">
        <v>992</v>
      </c>
      <c r="D64">
        <v>4</v>
      </c>
      <c r="E64">
        <v>10</v>
      </c>
      <c r="F64">
        <v>2610000000</v>
      </c>
      <c r="H64" s="2">
        <f>H65</f>
        <v>553.20000000000005</v>
      </c>
      <c r="J64" s="2">
        <f t="shared" si="0"/>
        <v>553.20000000000005</v>
      </c>
    </row>
    <row r="65" spans="1:13" x14ac:dyDescent="0.3">
      <c r="B65" t="s">
        <v>20</v>
      </c>
      <c r="C65">
        <v>992</v>
      </c>
      <c r="D65">
        <v>4</v>
      </c>
      <c r="E65">
        <v>10</v>
      </c>
      <c r="F65">
        <v>2610000000</v>
      </c>
      <c r="G65">
        <v>200</v>
      </c>
      <c r="H65" s="2">
        <v>553.20000000000005</v>
      </c>
      <c r="J65" s="2">
        <f t="shared" si="0"/>
        <v>553.20000000000005</v>
      </c>
      <c r="L65" s="4">
        <v>150000</v>
      </c>
    </row>
    <row r="66" spans="1:13" x14ac:dyDescent="0.3">
      <c r="B66" t="s">
        <v>59</v>
      </c>
      <c r="C66">
        <v>992</v>
      </c>
      <c r="D66">
        <v>4</v>
      </c>
      <c r="E66">
        <v>10</v>
      </c>
      <c r="H66" s="2">
        <f>H67</f>
        <v>0</v>
      </c>
      <c r="J66" s="2">
        <f t="shared" si="0"/>
        <v>0</v>
      </c>
    </row>
    <row r="67" spans="1:13" x14ac:dyDescent="0.3">
      <c r="B67" t="s">
        <v>60</v>
      </c>
      <c r="C67">
        <v>992</v>
      </c>
      <c r="D67">
        <v>4</v>
      </c>
      <c r="E67">
        <v>10</v>
      </c>
      <c r="F67">
        <v>2510000000</v>
      </c>
      <c r="H67" s="2">
        <f>H68</f>
        <v>0</v>
      </c>
      <c r="J67" s="2">
        <f t="shared" si="0"/>
        <v>0</v>
      </c>
    </row>
    <row r="68" spans="1:13" x14ac:dyDescent="0.3">
      <c r="B68" t="s">
        <v>20</v>
      </c>
      <c r="C68">
        <v>992</v>
      </c>
      <c r="D68">
        <v>4</v>
      </c>
      <c r="E68">
        <v>10</v>
      </c>
      <c r="F68">
        <v>2510000000</v>
      </c>
      <c r="G68">
        <v>200</v>
      </c>
      <c r="H68" s="2">
        <v>0</v>
      </c>
      <c r="J68" s="2">
        <f t="shared" si="0"/>
        <v>0</v>
      </c>
    </row>
    <row r="69" spans="1:13" x14ac:dyDescent="0.3">
      <c r="D69">
        <v>4</v>
      </c>
      <c r="E69">
        <v>12</v>
      </c>
      <c r="F69">
        <v>2910000000</v>
      </c>
      <c r="G69">
        <v>200</v>
      </c>
      <c r="H69" s="2">
        <v>5</v>
      </c>
      <c r="L69" s="4">
        <v>5000</v>
      </c>
    </row>
    <row r="70" spans="1:13" x14ac:dyDescent="0.3">
      <c r="A70" t="s">
        <v>61</v>
      </c>
      <c r="B70" t="s">
        <v>62</v>
      </c>
      <c r="C70">
        <v>992</v>
      </c>
      <c r="D70">
        <v>5</v>
      </c>
      <c r="H70" s="6">
        <f>H71+H74</f>
        <v>6952</v>
      </c>
      <c r="J70" s="2">
        <f t="shared" si="0"/>
        <v>6952</v>
      </c>
    </row>
    <row r="71" spans="1:13" x14ac:dyDescent="0.3">
      <c r="B71" t="s">
        <v>63</v>
      </c>
      <c r="C71">
        <v>992</v>
      </c>
      <c r="D71">
        <v>5</v>
      </c>
      <c r="E71">
        <v>2</v>
      </c>
      <c r="H71" s="2">
        <f>H72</f>
        <v>48.3</v>
      </c>
      <c r="J71" s="2">
        <f t="shared" si="0"/>
        <v>48.3</v>
      </c>
    </row>
    <row r="72" spans="1:13" x14ac:dyDescent="0.3">
      <c r="B72" t="s">
        <v>64</v>
      </c>
      <c r="C72">
        <v>992</v>
      </c>
      <c r="D72">
        <v>5</v>
      </c>
      <c r="E72">
        <v>2</v>
      </c>
      <c r="F72">
        <v>5970000410</v>
      </c>
      <c r="H72" s="2">
        <f>H73</f>
        <v>48.3</v>
      </c>
      <c r="J72" s="2">
        <f t="shared" ref="J72:J104" si="2">H72-I72</f>
        <v>48.3</v>
      </c>
    </row>
    <row r="73" spans="1:13" x14ac:dyDescent="0.3">
      <c r="B73" t="s">
        <v>24</v>
      </c>
      <c r="C73">
        <v>992</v>
      </c>
      <c r="D73">
        <v>5</v>
      </c>
      <c r="E73">
        <v>2</v>
      </c>
      <c r="F73">
        <v>5970000410</v>
      </c>
      <c r="G73">
        <v>500</v>
      </c>
      <c r="H73" s="2">
        <v>48.3</v>
      </c>
      <c r="J73" s="2">
        <f t="shared" si="2"/>
        <v>48.3</v>
      </c>
      <c r="L73" s="1">
        <v>48273.56</v>
      </c>
    </row>
    <row r="74" spans="1:13" x14ac:dyDescent="0.3">
      <c r="B74" t="s">
        <v>65</v>
      </c>
      <c r="C74">
        <v>992</v>
      </c>
      <c r="D74">
        <v>5</v>
      </c>
      <c r="E74">
        <v>3</v>
      </c>
      <c r="H74" s="2">
        <f>H81+H79+H77+H75</f>
        <v>6903.7</v>
      </c>
      <c r="J74" s="2">
        <f t="shared" si="2"/>
        <v>6903.7</v>
      </c>
    </row>
    <row r="75" spans="1:13" x14ac:dyDescent="0.3">
      <c r="B75" t="s">
        <v>66</v>
      </c>
      <c r="C75">
        <v>992</v>
      </c>
      <c r="D75">
        <v>5</v>
      </c>
      <c r="E75">
        <v>3</v>
      </c>
      <c r="F75">
        <v>6240000260</v>
      </c>
      <c r="H75" s="2">
        <f>H76</f>
        <v>5</v>
      </c>
      <c r="J75" s="2">
        <f t="shared" si="2"/>
        <v>5</v>
      </c>
    </row>
    <row r="76" spans="1:13" x14ac:dyDescent="0.3">
      <c r="B76" t="s">
        <v>20</v>
      </c>
      <c r="C76">
        <v>992</v>
      </c>
      <c r="D76">
        <v>5</v>
      </c>
      <c r="E76">
        <v>3</v>
      </c>
      <c r="F76">
        <v>6240000260</v>
      </c>
      <c r="G76">
        <v>200</v>
      </c>
      <c r="H76" s="2">
        <v>5</v>
      </c>
      <c r="J76" s="2">
        <f t="shared" si="2"/>
        <v>5</v>
      </c>
      <c r="L76" s="4">
        <v>5000</v>
      </c>
    </row>
    <row r="77" spans="1:13" x14ac:dyDescent="0.3">
      <c r="B77" t="s">
        <v>66</v>
      </c>
      <c r="C77">
        <v>992</v>
      </c>
      <c r="D77">
        <v>5</v>
      </c>
      <c r="E77">
        <v>3</v>
      </c>
      <c r="F77">
        <v>6240000270</v>
      </c>
      <c r="H77" s="2">
        <f>H78</f>
        <v>2988</v>
      </c>
      <c r="J77" s="2">
        <f t="shared" si="2"/>
        <v>2988</v>
      </c>
    </row>
    <row r="78" spans="1:13" x14ac:dyDescent="0.3">
      <c r="B78" t="s">
        <v>20</v>
      </c>
      <c r="C78">
        <v>992</v>
      </c>
      <c r="D78">
        <v>5</v>
      </c>
      <c r="E78">
        <v>3</v>
      </c>
      <c r="F78">
        <v>6240000270</v>
      </c>
      <c r="G78">
        <v>200</v>
      </c>
      <c r="H78" s="2">
        <v>2988</v>
      </c>
      <c r="J78" s="2">
        <f t="shared" si="2"/>
        <v>2988</v>
      </c>
      <c r="L78" s="4">
        <v>39000</v>
      </c>
    </row>
    <row r="79" spans="1:13" x14ac:dyDescent="0.3">
      <c r="B79" t="s">
        <v>67</v>
      </c>
      <c r="C79">
        <v>992</v>
      </c>
      <c r="D79">
        <v>5</v>
      </c>
      <c r="E79">
        <v>3</v>
      </c>
      <c r="F79">
        <v>6240062950</v>
      </c>
      <c r="H79" s="2">
        <v>3908</v>
      </c>
      <c r="J79" s="2">
        <f t="shared" si="2"/>
        <v>3908</v>
      </c>
    </row>
    <row r="80" spans="1:13" x14ac:dyDescent="0.3">
      <c r="B80" t="s">
        <v>20</v>
      </c>
      <c r="C80">
        <v>992</v>
      </c>
      <c r="D80">
        <v>5</v>
      </c>
      <c r="E80">
        <v>3</v>
      </c>
      <c r="F80">
        <v>6240062950</v>
      </c>
      <c r="G80">
        <v>200</v>
      </c>
      <c r="H80" s="2">
        <v>3908</v>
      </c>
      <c r="J80" s="2">
        <f t="shared" si="2"/>
        <v>3908</v>
      </c>
      <c r="M80" s="2">
        <v>5758.4</v>
      </c>
    </row>
    <row r="81" spans="1:12" x14ac:dyDescent="0.3">
      <c r="B81" t="s">
        <v>68</v>
      </c>
      <c r="C81">
        <v>992</v>
      </c>
      <c r="D81">
        <v>5</v>
      </c>
      <c r="E81">
        <v>3</v>
      </c>
      <c r="F81">
        <v>3010000000</v>
      </c>
      <c r="H81" s="2">
        <f>H82</f>
        <v>2.7</v>
      </c>
      <c r="J81" s="2">
        <f t="shared" si="2"/>
        <v>2.7</v>
      </c>
    </row>
    <row r="82" spans="1:12" x14ac:dyDescent="0.3">
      <c r="B82" t="s">
        <v>20</v>
      </c>
      <c r="C82">
        <v>992</v>
      </c>
      <c r="D82">
        <v>5</v>
      </c>
      <c r="E82">
        <v>3</v>
      </c>
      <c r="F82">
        <v>3010000000</v>
      </c>
      <c r="G82">
        <v>200</v>
      </c>
      <c r="H82" s="2">
        <v>2.7</v>
      </c>
      <c r="J82" s="2">
        <f t="shared" si="2"/>
        <v>2.7</v>
      </c>
      <c r="L82" s="4">
        <v>2700</v>
      </c>
    </row>
    <row r="83" spans="1:12" x14ac:dyDescent="0.3">
      <c r="A83" t="s">
        <v>69</v>
      </c>
      <c r="B83" t="s">
        <v>70</v>
      </c>
      <c r="C83">
        <v>992</v>
      </c>
      <c r="D83">
        <v>7</v>
      </c>
      <c r="H83" s="2">
        <f t="shared" ref="H83:H85" si="3">H84</f>
        <v>10</v>
      </c>
      <c r="J83" s="2">
        <f t="shared" si="2"/>
        <v>10</v>
      </c>
    </row>
    <row r="84" spans="1:12" x14ac:dyDescent="0.3">
      <c r="B84" t="s">
        <v>71</v>
      </c>
      <c r="C84">
        <v>992</v>
      </c>
      <c r="D84">
        <v>7</v>
      </c>
      <c r="E84">
        <v>7</v>
      </c>
      <c r="H84" s="2">
        <f t="shared" si="3"/>
        <v>10</v>
      </c>
      <c r="J84" s="2">
        <f t="shared" si="2"/>
        <v>10</v>
      </c>
    </row>
    <row r="85" spans="1:12" x14ac:dyDescent="0.3">
      <c r="B85" t="s">
        <v>72</v>
      </c>
      <c r="C85">
        <v>992</v>
      </c>
      <c r="D85">
        <v>7</v>
      </c>
      <c r="E85">
        <v>7</v>
      </c>
      <c r="F85">
        <v>3310000000</v>
      </c>
      <c r="H85" s="2">
        <f t="shared" si="3"/>
        <v>10</v>
      </c>
      <c r="J85" s="2">
        <f t="shared" si="2"/>
        <v>10</v>
      </c>
    </row>
    <row r="86" spans="1:12" x14ac:dyDescent="0.3">
      <c r="B86" t="s">
        <v>20</v>
      </c>
      <c r="C86">
        <v>992</v>
      </c>
      <c r="D86">
        <v>7</v>
      </c>
      <c r="E86">
        <v>7</v>
      </c>
      <c r="F86">
        <v>3310000000</v>
      </c>
      <c r="G86">
        <v>200</v>
      </c>
      <c r="H86" s="2">
        <v>10</v>
      </c>
      <c r="J86" s="2">
        <f t="shared" si="2"/>
        <v>10</v>
      </c>
      <c r="L86" s="4">
        <v>10000</v>
      </c>
    </row>
    <row r="87" spans="1:12" x14ac:dyDescent="0.3">
      <c r="A87" t="s">
        <v>73</v>
      </c>
      <c r="B87" t="s">
        <v>74</v>
      </c>
      <c r="C87">
        <v>992</v>
      </c>
      <c r="D87">
        <v>8</v>
      </c>
      <c r="H87" s="2">
        <f>H88</f>
        <v>7387.1</v>
      </c>
      <c r="J87" s="2">
        <f t="shared" si="2"/>
        <v>7387.1</v>
      </c>
    </row>
    <row r="88" spans="1:12" x14ac:dyDescent="0.3">
      <c r="B88" t="s">
        <v>75</v>
      </c>
      <c r="C88">
        <v>992</v>
      </c>
      <c r="D88">
        <v>8</v>
      </c>
      <c r="E88">
        <v>1</v>
      </c>
      <c r="H88" s="2">
        <f>H89+H91</f>
        <v>7387.1</v>
      </c>
      <c r="J88" s="2">
        <f t="shared" si="2"/>
        <v>7387.1</v>
      </c>
    </row>
    <row r="89" spans="1:12" x14ac:dyDescent="0.3">
      <c r="B89" t="s">
        <v>76</v>
      </c>
      <c r="C89">
        <v>992</v>
      </c>
      <c r="D89">
        <v>8</v>
      </c>
      <c r="E89">
        <v>1</v>
      </c>
      <c r="F89">
        <v>8120000020</v>
      </c>
      <c r="H89" s="2">
        <f>H90</f>
        <v>5554.5</v>
      </c>
      <c r="J89" s="2">
        <f t="shared" si="2"/>
        <v>5554.5</v>
      </c>
    </row>
    <row r="90" spans="1:12" x14ac:dyDescent="0.3">
      <c r="B90" t="s">
        <v>77</v>
      </c>
      <c r="C90">
        <v>992</v>
      </c>
      <c r="D90">
        <v>8</v>
      </c>
      <c r="E90">
        <v>1</v>
      </c>
      <c r="F90">
        <v>8120000020</v>
      </c>
      <c r="G90">
        <v>600</v>
      </c>
      <c r="H90" s="2">
        <v>5554.5</v>
      </c>
      <c r="J90" s="2">
        <f t="shared" si="2"/>
        <v>5554.5</v>
      </c>
      <c r="L90" s="4">
        <v>5554500</v>
      </c>
    </row>
    <row r="91" spans="1:12" x14ac:dyDescent="0.3">
      <c r="B91" t="s">
        <v>78</v>
      </c>
      <c r="C91">
        <v>992</v>
      </c>
      <c r="D91">
        <v>8</v>
      </c>
      <c r="E91">
        <v>1</v>
      </c>
      <c r="F91">
        <v>8220000020</v>
      </c>
      <c r="H91" s="2">
        <f>H92</f>
        <v>1832.6</v>
      </c>
      <c r="J91" s="2">
        <f t="shared" si="2"/>
        <v>1832.6</v>
      </c>
    </row>
    <row r="92" spans="1:12" x14ac:dyDescent="0.3">
      <c r="B92" t="s">
        <v>77</v>
      </c>
      <c r="C92">
        <v>992</v>
      </c>
      <c r="D92">
        <v>8</v>
      </c>
      <c r="E92">
        <v>1</v>
      </c>
      <c r="F92">
        <v>8220000020</v>
      </c>
      <c r="G92">
        <v>600</v>
      </c>
      <c r="H92" s="2">
        <v>1832.6</v>
      </c>
      <c r="J92" s="2">
        <f t="shared" si="2"/>
        <v>1832.6</v>
      </c>
      <c r="L92" s="4">
        <v>1832600</v>
      </c>
    </row>
    <row r="93" spans="1:12" x14ac:dyDescent="0.3">
      <c r="A93" t="s">
        <v>79</v>
      </c>
      <c r="B93" t="s">
        <v>80</v>
      </c>
      <c r="C93">
        <v>992</v>
      </c>
      <c r="D93">
        <v>10</v>
      </c>
      <c r="E93">
        <v>0</v>
      </c>
      <c r="H93" s="2">
        <f t="shared" ref="H93:H95" si="4">H94</f>
        <v>499.9</v>
      </c>
      <c r="J93" s="2">
        <f t="shared" si="2"/>
        <v>499.9</v>
      </c>
    </row>
    <row r="94" spans="1:12" x14ac:dyDescent="0.3">
      <c r="B94" t="s">
        <v>81</v>
      </c>
      <c r="C94">
        <v>992</v>
      </c>
      <c r="D94">
        <v>10</v>
      </c>
      <c r="E94">
        <v>1</v>
      </c>
      <c r="F94">
        <v>5440000350</v>
      </c>
      <c r="H94" s="2">
        <f t="shared" si="4"/>
        <v>499.9</v>
      </c>
      <c r="J94" s="2">
        <f t="shared" si="2"/>
        <v>499.9</v>
      </c>
    </row>
    <row r="95" spans="1:12" x14ac:dyDescent="0.3">
      <c r="B95" t="s">
        <v>82</v>
      </c>
      <c r="C95">
        <v>992</v>
      </c>
      <c r="D95">
        <v>10</v>
      </c>
      <c r="E95">
        <v>1</v>
      </c>
      <c r="F95">
        <v>5440000350</v>
      </c>
      <c r="H95" s="2">
        <f t="shared" si="4"/>
        <v>499.9</v>
      </c>
      <c r="J95" s="2">
        <f t="shared" si="2"/>
        <v>499.9</v>
      </c>
    </row>
    <row r="96" spans="1:12" x14ac:dyDescent="0.3">
      <c r="B96" t="s">
        <v>83</v>
      </c>
      <c r="C96">
        <v>992</v>
      </c>
      <c r="D96">
        <v>10</v>
      </c>
      <c r="E96">
        <v>1</v>
      </c>
      <c r="F96">
        <v>5440000350</v>
      </c>
      <c r="G96">
        <v>300</v>
      </c>
      <c r="H96" s="2">
        <v>499.9</v>
      </c>
      <c r="J96" s="2">
        <f t="shared" si="2"/>
        <v>499.9</v>
      </c>
      <c r="L96" s="1">
        <v>499970.64</v>
      </c>
    </row>
    <row r="97" spans="1:12" x14ac:dyDescent="0.3">
      <c r="A97" t="s">
        <v>84</v>
      </c>
      <c r="B97" t="s">
        <v>85</v>
      </c>
      <c r="C97">
        <v>992</v>
      </c>
      <c r="D97">
        <v>11</v>
      </c>
      <c r="E97">
        <v>0</v>
      </c>
      <c r="H97" s="2">
        <f t="shared" ref="H97:H98" si="5">H98</f>
        <v>10</v>
      </c>
      <c r="J97" s="2">
        <f t="shared" si="2"/>
        <v>10</v>
      </c>
    </row>
    <row r="98" spans="1:12" x14ac:dyDescent="0.3">
      <c r="B98" t="s">
        <v>86</v>
      </c>
      <c r="C98">
        <v>992</v>
      </c>
      <c r="D98">
        <v>11</v>
      </c>
      <c r="E98">
        <v>2</v>
      </c>
      <c r="H98" s="2">
        <f t="shared" si="5"/>
        <v>10</v>
      </c>
      <c r="J98" s="2">
        <f t="shared" si="2"/>
        <v>10</v>
      </c>
    </row>
    <row r="99" spans="1:12" x14ac:dyDescent="0.3">
      <c r="B99" t="s">
        <v>87</v>
      </c>
      <c r="C99">
        <v>992</v>
      </c>
      <c r="D99">
        <v>11</v>
      </c>
      <c r="E99">
        <v>2</v>
      </c>
      <c r="F99">
        <v>3510000000</v>
      </c>
      <c r="H99" s="2">
        <f>H100+H101</f>
        <v>10</v>
      </c>
      <c r="J99" s="2">
        <f t="shared" si="2"/>
        <v>10</v>
      </c>
    </row>
    <row r="100" spans="1:12" x14ac:dyDescent="0.3">
      <c r="B100" t="s">
        <v>16</v>
      </c>
      <c r="C100">
        <v>992</v>
      </c>
      <c r="D100">
        <v>11</v>
      </c>
      <c r="E100">
        <v>2</v>
      </c>
      <c r="F100">
        <v>3510000000</v>
      </c>
      <c r="G100">
        <v>100</v>
      </c>
      <c r="H100" s="2">
        <v>5</v>
      </c>
      <c r="J100" s="2">
        <f t="shared" si="2"/>
        <v>5</v>
      </c>
      <c r="L100" s="4">
        <v>10000</v>
      </c>
    </row>
    <row r="101" spans="1:12" x14ac:dyDescent="0.3">
      <c r="B101" t="s">
        <v>20</v>
      </c>
      <c r="C101">
        <v>992</v>
      </c>
      <c r="D101">
        <v>11</v>
      </c>
      <c r="E101">
        <v>2</v>
      </c>
      <c r="F101">
        <v>3510000000</v>
      </c>
      <c r="G101">
        <v>200</v>
      </c>
      <c r="H101" s="2">
        <v>5</v>
      </c>
      <c r="J101" s="2">
        <f>H101-I101</f>
        <v>5</v>
      </c>
      <c r="L101" s="4"/>
    </row>
    <row r="102" spans="1:12" x14ac:dyDescent="0.3">
      <c r="B102" s="3" t="s">
        <v>105</v>
      </c>
      <c r="C102">
        <v>992</v>
      </c>
      <c r="D102">
        <v>11</v>
      </c>
      <c r="E102">
        <v>3</v>
      </c>
      <c r="F102" s="3">
        <v>2995100000</v>
      </c>
      <c r="G102">
        <v>130</v>
      </c>
      <c r="L102" s="8">
        <v>51844</v>
      </c>
    </row>
    <row r="103" spans="1:12" x14ac:dyDescent="0.3">
      <c r="A103" t="s">
        <v>88</v>
      </c>
      <c r="B103" t="s">
        <v>89</v>
      </c>
      <c r="C103">
        <v>992</v>
      </c>
      <c r="D103">
        <v>13</v>
      </c>
      <c r="E103">
        <v>0</v>
      </c>
      <c r="F103">
        <v>6540000310</v>
      </c>
      <c r="H103" s="2">
        <v>41.7</v>
      </c>
      <c r="J103" s="2">
        <f t="shared" si="2"/>
        <v>41.7</v>
      </c>
    </row>
    <row r="104" spans="1:12" x14ac:dyDescent="0.3">
      <c r="B104" t="s">
        <v>90</v>
      </c>
      <c r="C104">
        <v>992</v>
      </c>
      <c r="D104">
        <v>13</v>
      </c>
      <c r="E104">
        <v>1</v>
      </c>
      <c r="F104">
        <v>6540000310</v>
      </c>
      <c r="G104">
        <v>700</v>
      </c>
      <c r="H104" s="2">
        <v>41.7</v>
      </c>
      <c r="J104" s="2">
        <f t="shared" si="2"/>
        <v>41.7</v>
      </c>
      <c r="L104" s="4">
        <v>41700</v>
      </c>
    </row>
    <row r="108" spans="1:12" x14ac:dyDescent="0.3">
      <c r="H108" s="2">
        <f>H6+H42+H47+H57+H70+H83+H87+H93+H97+H103</f>
        <v>28639.100000000002</v>
      </c>
    </row>
  </sheetData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07622-6CB6-409E-8525-767B6F51F429}">
  <dimension ref="A1:G71"/>
  <sheetViews>
    <sheetView workbookViewId="0">
      <selection activeCell="F53" sqref="F53"/>
    </sheetView>
  </sheetViews>
  <sheetFormatPr defaultRowHeight="14.4" x14ac:dyDescent="0.3"/>
  <cols>
    <col min="1" max="1" width="5.5546875" customWidth="1"/>
    <col min="2" max="2" width="38.109375" customWidth="1"/>
    <col min="3" max="3" width="15.88671875" customWidth="1"/>
  </cols>
  <sheetData>
    <row r="1" spans="1:7" x14ac:dyDescent="0.3">
      <c r="A1" t="s">
        <v>0</v>
      </c>
      <c r="B1" t="s">
        <v>1</v>
      </c>
      <c r="C1" t="s">
        <v>4</v>
      </c>
      <c r="D1" t="s">
        <v>5</v>
      </c>
      <c r="E1" t="s">
        <v>6</v>
      </c>
    </row>
    <row r="2" spans="1:7" x14ac:dyDescent="0.3">
      <c r="A2" t="s">
        <v>7</v>
      </c>
    </row>
    <row r="3" spans="1:7" x14ac:dyDescent="0.3">
      <c r="A3" t="s">
        <v>8</v>
      </c>
      <c r="B3" t="s">
        <v>9</v>
      </c>
      <c r="E3" s="1">
        <f>E24+E26+E30+E32+E34+E36+E38+E40+E44+E47+E50+E52+E54+E56+E58+E60+E62+E64+E66+E68+E70+E42+E23</f>
        <v>27120.5</v>
      </c>
      <c r="F3" s="1"/>
      <c r="G3" s="1"/>
    </row>
    <row r="4" spans="1:7" x14ac:dyDescent="0.3">
      <c r="A4" t="s">
        <v>92</v>
      </c>
      <c r="B4" t="s">
        <v>39</v>
      </c>
      <c r="C4">
        <v>2110000000</v>
      </c>
      <c r="E4">
        <f>E5</f>
        <v>9.5</v>
      </c>
    </row>
    <row r="5" spans="1:7" x14ac:dyDescent="0.3">
      <c r="B5" t="s">
        <v>20</v>
      </c>
      <c r="C5">
        <v>2110000000</v>
      </c>
      <c r="D5">
        <v>200</v>
      </c>
      <c r="E5">
        <v>9.5</v>
      </c>
    </row>
    <row r="6" spans="1:7" x14ac:dyDescent="0.3">
      <c r="A6" t="s">
        <v>17</v>
      </c>
      <c r="B6" t="s">
        <v>40</v>
      </c>
      <c r="C6">
        <v>2310000000</v>
      </c>
      <c r="E6">
        <f>E7</f>
        <v>3</v>
      </c>
    </row>
    <row r="7" spans="1:7" x14ac:dyDescent="0.3">
      <c r="B7" t="s">
        <v>20</v>
      </c>
      <c r="C7">
        <v>2310000000</v>
      </c>
      <c r="D7">
        <v>200</v>
      </c>
      <c r="E7">
        <v>3</v>
      </c>
    </row>
    <row r="8" spans="1:7" x14ac:dyDescent="0.3">
      <c r="A8" t="s">
        <v>25</v>
      </c>
      <c r="B8" t="s">
        <v>49</v>
      </c>
      <c r="C8">
        <v>2510000000</v>
      </c>
      <c r="E8">
        <f>E9</f>
        <v>4.5</v>
      </c>
    </row>
    <row r="9" spans="1:7" x14ac:dyDescent="0.3">
      <c r="B9" t="s">
        <v>20</v>
      </c>
      <c r="C9">
        <v>2510000000</v>
      </c>
      <c r="D9">
        <v>200</v>
      </c>
      <c r="E9">
        <v>4.5</v>
      </c>
    </row>
    <row r="10" spans="1:7" x14ac:dyDescent="0.3">
      <c r="A10" t="s">
        <v>28</v>
      </c>
      <c r="B10" t="s">
        <v>58</v>
      </c>
      <c r="C10">
        <v>2610000000</v>
      </c>
      <c r="E10">
        <f>E11</f>
        <v>150</v>
      </c>
    </row>
    <row r="11" spans="1:7" x14ac:dyDescent="0.3">
      <c r="B11" t="s">
        <v>20</v>
      </c>
      <c r="C11">
        <v>2610000000</v>
      </c>
      <c r="D11">
        <v>200</v>
      </c>
      <c r="E11">
        <v>150</v>
      </c>
    </row>
    <row r="12" spans="1:7" x14ac:dyDescent="0.3">
      <c r="A12" t="s">
        <v>30</v>
      </c>
      <c r="B12" t="s">
        <v>60</v>
      </c>
      <c r="C12" s="3">
        <v>2510000000</v>
      </c>
      <c r="E12">
        <f>E13</f>
        <v>0</v>
      </c>
    </row>
    <row r="13" spans="1:7" x14ac:dyDescent="0.3">
      <c r="B13" t="s">
        <v>20</v>
      </c>
      <c r="C13" s="3">
        <v>2510000000</v>
      </c>
      <c r="D13">
        <v>200</v>
      </c>
      <c r="E13">
        <v>0</v>
      </c>
    </row>
    <row r="14" spans="1:7" x14ac:dyDescent="0.3">
      <c r="A14" t="s">
        <v>33</v>
      </c>
      <c r="B14" t="s">
        <v>68</v>
      </c>
      <c r="C14">
        <v>3010000000</v>
      </c>
      <c r="E14">
        <f>E15</f>
        <v>2.7</v>
      </c>
    </row>
    <row r="15" spans="1:7" x14ac:dyDescent="0.3">
      <c r="B15" t="s">
        <v>20</v>
      </c>
      <c r="C15">
        <v>3010000000</v>
      </c>
      <c r="D15">
        <v>200</v>
      </c>
      <c r="E15">
        <v>2.7</v>
      </c>
    </row>
    <row r="16" spans="1:7" x14ac:dyDescent="0.3">
      <c r="A16" t="s">
        <v>41</v>
      </c>
      <c r="B16" t="s">
        <v>72</v>
      </c>
      <c r="C16">
        <v>3310000000</v>
      </c>
      <c r="E16">
        <f>E17</f>
        <v>10</v>
      </c>
    </row>
    <row r="17" spans="1:5" x14ac:dyDescent="0.3">
      <c r="B17" t="s">
        <v>20</v>
      </c>
      <c r="C17">
        <v>3310000000</v>
      </c>
      <c r="D17">
        <v>200</v>
      </c>
      <c r="E17">
        <v>10</v>
      </c>
    </row>
    <row r="18" spans="1:5" x14ac:dyDescent="0.3">
      <c r="A18">
        <v>8</v>
      </c>
      <c r="B18" t="s">
        <v>87</v>
      </c>
      <c r="C18">
        <v>3510000000</v>
      </c>
      <c r="E18">
        <f>E19+E20</f>
        <v>5</v>
      </c>
    </row>
    <row r="19" spans="1:5" x14ac:dyDescent="0.3">
      <c r="B19" t="s">
        <v>16</v>
      </c>
      <c r="C19">
        <v>3510000000</v>
      </c>
      <c r="D19">
        <v>100</v>
      </c>
      <c r="E19">
        <v>5</v>
      </c>
    </row>
    <row r="20" spans="1:5" x14ac:dyDescent="0.3">
      <c r="B20" t="s">
        <v>20</v>
      </c>
      <c r="C20">
        <v>3510000000</v>
      </c>
      <c r="D20">
        <v>200</v>
      </c>
      <c r="E20">
        <v>0</v>
      </c>
    </row>
    <row r="21" spans="1:5" x14ac:dyDescent="0.3">
      <c r="A21">
        <v>9</v>
      </c>
      <c r="B21" t="s">
        <v>56</v>
      </c>
      <c r="C21">
        <v>3810000000</v>
      </c>
      <c r="E21">
        <f>E22</f>
        <v>593.6</v>
      </c>
    </row>
    <row r="22" spans="1:5" x14ac:dyDescent="0.3">
      <c r="B22" t="s">
        <v>20</v>
      </c>
      <c r="C22">
        <v>3810000000</v>
      </c>
      <c r="D22">
        <v>200</v>
      </c>
      <c r="E22">
        <v>593.6</v>
      </c>
    </row>
    <row r="23" spans="1:5" x14ac:dyDescent="0.3">
      <c r="B23" t="s">
        <v>93</v>
      </c>
      <c r="E23">
        <f>E4+E8+E10+E12+E14+E16+E18+E21+E6</f>
        <v>778.3</v>
      </c>
    </row>
    <row r="24" spans="1:5" x14ac:dyDescent="0.3">
      <c r="A24" t="s">
        <v>92</v>
      </c>
      <c r="B24" t="s">
        <v>15</v>
      </c>
      <c r="C24">
        <v>5120000010</v>
      </c>
      <c r="E24">
        <f>E25</f>
        <v>991.8</v>
      </c>
    </row>
    <row r="25" spans="1:5" x14ac:dyDescent="0.3">
      <c r="B25" t="s">
        <v>16</v>
      </c>
      <c r="C25">
        <v>5120000010</v>
      </c>
      <c r="D25">
        <v>100</v>
      </c>
      <c r="E25">
        <v>991.8</v>
      </c>
    </row>
    <row r="26" spans="1:5" x14ac:dyDescent="0.3">
      <c r="A26" t="s">
        <v>17</v>
      </c>
      <c r="B26" t="s">
        <v>19</v>
      </c>
      <c r="C26">
        <v>5220000010</v>
      </c>
      <c r="E26" s="1">
        <f>E27+E28+E29</f>
        <v>5045.2</v>
      </c>
    </row>
    <row r="27" spans="1:5" x14ac:dyDescent="0.3">
      <c r="B27" t="s">
        <v>16</v>
      </c>
      <c r="C27">
        <v>5220000010</v>
      </c>
      <c r="D27">
        <v>100</v>
      </c>
      <c r="E27">
        <v>4594.3</v>
      </c>
    </row>
    <row r="28" spans="1:5" x14ac:dyDescent="0.3">
      <c r="B28" t="s">
        <v>20</v>
      </c>
      <c r="C28">
        <v>5220000010</v>
      </c>
      <c r="D28">
        <v>200</v>
      </c>
      <c r="E28">
        <v>445.4</v>
      </c>
    </row>
    <row r="29" spans="1:5" x14ac:dyDescent="0.3">
      <c r="B29" t="s">
        <v>21</v>
      </c>
      <c r="C29">
        <v>5220000010</v>
      </c>
      <c r="D29">
        <v>800</v>
      </c>
      <c r="E29">
        <v>5.5</v>
      </c>
    </row>
    <row r="30" spans="1:5" x14ac:dyDescent="0.3">
      <c r="A30" t="s">
        <v>25</v>
      </c>
      <c r="B30" t="s">
        <v>22</v>
      </c>
      <c r="C30">
        <v>5260060190</v>
      </c>
      <c r="E30">
        <f>E31</f>
        <v>3.8</v>
      </c>
    </row>
    <row r="31" spans="1:5" x14ac:dyDescent="0.3">
      <c r="B31" t="s">
        <v>20</v>
      </c>
      <c r="C31">
        <v>5260060190</v>
      </c>
      <c r="D31">
        <v>200</v>
      </c>
      <c r="E31">
        <v>3.8</v>
      </c>
    </row>
    <row r="32" spans="1:5" x14ac:dyDescent="0.3">
      <c r="A32" t="s">
        <v>28</v>
      </c>
      <c r="B32" t="s">
        <v>23</v>
      </c>
      <c r="C32">
        <v>5670000410</v>
      </c>
      <c r="E32">
        <f>E33</f>
        <v>36.1</v>
      </c>
    </row>
    <row r="33" spans="1:5" x14ac:dyDescent="0.3">
      <c r="B33" t="s">
        <v>24</v>
      </c>
      <c r="C33">
        <v>5670000410</v>
      </c>
      <c r="D33">
        <v>500</v>
      </c>
      <c r="E33">
        <v>36.1</v>
      </c>
    </row>
    <row r="34" spans="1:5" x14ac:dyDescent="0.3">
      <c r="A34" t="s">
        <v>30</v>
      </c>
      <c r="B34" t="s">
        <v>27</v>
      </c>
      <c r="C34">
        <v>5770000410</v>
      </c>
      <c r="E34">
        <f>E35</f>
        <v>41</v>
      </c>
    </row>
    <row r="35" spans="1:5" x14ac:dyDescent="0.3">
      <c r="B35" t="s">
        <v>24</v>
      </c>
      <c r="C35">
        <v>5770000410</v>
      </c>
      <c r="D35">
        <v>500</v>
      </c>
      <c r="E35">
        <v>41</v>
      </c>
    </row>
    <row r="36" spans="1:5" x14ac:dyDescent="0.3">
      <c r="A36" t="s">
        <v>33</v>
      </c>
      <c r="B36" t="s">
        <v>32</v>
      </c>
      <c r="C36">
        <v>5230000100</v>
      </c>
      <c r="E36">
        <f>E37</f>
        <v>10</v>
      </c>
    </row>
    <row r="37" spans="1:5" x14ac:dyDescent="0.3">
      <c r="B37" t="s">
        <v>21</v>
      </c>
      <c r="C37">
        <v>5230000100</v>
      </c>
      <c r="D37">
        <v>800</v>
      </c>
      <c r="E37">
        <v>10</v>
      </c>
    </row>
    <row r="38" spans="1:5" x14ac:dyDescent="0.3">
      <c r="A38" t="s">
        <v>41</v>
      </c>
      <c r="B38" t="s">
        <v>35</v>
      </c>
      <c r="C38">
        <v>6640000290</v>
      </c>
      <c r="E38">
        <f>E39</f>
        <v>48</v>
      </c>
    </row>
    <row r="39" spans="1:5" x14ac:dyDescent="0.3">
      <c r="B39" t="s">
        <v>16</v>
      </c>
      <c r="C39">
        <v>6640000290</v>
      </c>
      <c r="D39">
        <v>100</v>
      </c>
      <c r="E39">
        <v>48</v>
      </c>
    </row>
    <row r="40" spans="1:5" x14ac:dyDescent="0.3">
      <c r="A40" t="s">
        <v>94</v>
      </c>
      <c r="B40" t="s">
        <v>36</v>
      </c>
      <c r="C40">
        <v>5240000210</v>
      </c>
      <c r="E40">
        <f>E41</f>
        <v>211.5</v>
      </c>
    </row>
    <row r="41" spans="1:5" x14ac:dyDescent="0.3">
      <c r="B41" t="s">
        <v>20</v>
      </c>
      <c r="C41">
        <v>5240000210</v>
      </c>
      <c r="D41">
        <v>200</v>
      </c>
      <c r="E41">
        <v>211.5</v>
      </c>
    </row>
    <row r="42" spans="1:5" x14ac:dyDescent="0.3">
      <c r="A42" t="s">
        <v>61</v>
      </c>
      <c r="B42" t="s">
        <v>38</v>
      </c>
      <c r="C42">
        <v>5870000410</v>
      </c>
      <c r="E42">
        <f>E43</f>
        <v>35.1</v>
      </c>
    </row>
    <row r="43" spans="1:5" x14ac:dyDescent="0.3">
      <c r="B43" t="s">
        <v>24</v>
      </c>
      <c r="C43">
        <v>5870000410</v>
      </c>
      <c r="D43">
        <v>500</v>
      </c>
      <c r="E43">
        <v>35.1</v>
      </c>
    </row>
    <row r="44" spans="1:5" x14ac:dyDescent="0.3">
      <c r="A44" t="s">
        <v>69</v>
      </c>
      <c r="B44" t="s">
        <v>37</v>
      </c>
      <c r="C44">
        <v>5440000290</v>
      </c>
      <c r="E44">
        <f>E45+E46</f>
        <v>136</v>
      </c>
    </row>
    <row r="45" spans="1:5" x14ac:dyDescent="0.3">
      <c r="B45" t="s">
        <v>20</v>
      </c>
      <c r="C45">
        <v>5440000290</v>
      </c>
      <c r="D45">
        <v>200</v>
      </c>
      <c r="E45">
        <v>106</v>
      </c>
    </row>
    <row r="46" spans="1:5" x14ac:dyDescent="0.3">
      <c r="B46" t="s">
        <v>21</v>
      </c>
      <c r="C46">
        <v>5440000290</v>
      </c>
      <c r="D46">
        <v>800</v>
      </c>
      <c r="E46">
        <v>30</v>
      </c>
    </row>
    <row r="47" spans="1:5" x14ac:dyDescent="0.3">
      <c r="A47" t="s">
        <v>73</v>
      </c>
      <c r="B47" t="s">
        <v>44</v>
      </c>
      <c r="C47">
        <v>5250051180</v>
      </c>
      <c r="E47">
        <f>E48+E49</f>
        <v>355.1</v>
      </c>
    </row>
    <row r="48" spans="1:5" x14ac:dyDescent="0.3">
      <c r="B48" t="s">
        <v>16</v>
      </c>
      <c r="C48">
        <v>5250051180</v>
      </c>
      <c r="D48">
        <v>100</v>
      </c>
      <c r="E48" s="2">
        <v>349.6</v>
      </c>
    </row>
    <row r="49" spans="1:5" x14ac:dyDescent="0.3">
      <c r="B49" t="s">
        <v>20</v>
      </c>
      <c r="C49">
        <v>5250051180</v>
      </c>
      <c r="D49">
        <v>200</v>
      </c>
      <c r="E49" s="2">
        <v>5.5</v>
      </c>
    </row>
    <row r="50" spans="1:5" x14ac:dyDescent="0.3">
      <c r="A50" t="s">
        <v>79</v>
      </c>
      <c r="B50" t="s">
        <v>48</v>
      </c>
      <c r="C50">
        <v>5240000230</v>
      </c>
      <c r="E50">
        <f>E51</f>
        <v>174.2</v>
      </c>
    </row>
    <row r="51" spans="1:5" x14ac:dyDescent="0.3">
      <c r="B51" t="s">
        <v>20</v>
      </c>
      <c r="C51">
        <v>5240000230</v>
      </c>
      <c r="D51">
        <v>200</v>
      </c>
      <c r="E51">
        <v>174.2</v>
      </c>
    </row>
    <row r="52" spans="1:5" x14ac:dyDescent="0.3">
      <c r="A52" t="s">
        <v>84</v>
      </c>
      <c r="B52" t="s">
        <v>55</v>
      </c>
      <c r="C52">
        <v>6140000110</v>
      </c>
      <c r="E52" s="1">
        <f>E53</f>
        <v>2968.8</v>
      </c>
    </row>
    <row r="53" spans="1:5" x14ac:dyDescent="0.3">
      <c r="B53" t="s">
        <v>20</v>
      </c>
      <c r="C53">
        <v>6140000110</v>
      </c>
      <c r="D53">
        <v>200</v>
      </c>
      <c r="E53" s="2">
        <v>2968.8</v>
      </c>
    </row>
    <row r="54" spans="1:5" x14ac:dyDescent="0.3">
      <c r="A54" t="s">
        <v>88</v>
      </c>
      <c r="B54" t="s">
        <v>64</v>
      </c>
      <c r="C54">
        <v>5970000410</v>
      </c>
      <c r="E54">
        <f>E55</f>
        <v>36.299999999999997</v>
      </c>
    </row>
    <row r="55" spans="1:5" x14ac:dyDescent="0.3">
      <c r="B55" t="s">
        <v>24</v>
      </c>
      <c r="C55">
        <v>5970000410</v>
      </c>
      <c r="D55">
        <v>500</v>
      </c>
      <c r="E55">
        <v>36.299999999999997</v>
      </c>
    </row>
    <row r="56" spans="1:5" x14ac:dyDescent="0.3">
      <c r="A56" t="s">
        <v>95</v>
      </c>
      <c r="B56" t="s">
        <v>66</v>
      </c>
      <c r="C56">
        <v>6240000260</v>
      </c>
      <c r="E56">
        <f>E57</f>
        <v>5</v>
      </c>
    </row>
    <row r="57" spans="1:5" x14ac:dyDescent="0.3">
      <c r="B57" t="s">
        <v>20</v>
      </c>
      <c r="C57">
        <v>6240000260</v>
      </c>
      <c r="D57">
        <v>200</v>
      </c>
      <c r="E57">
        <v>5</v>
      </c>
    </row>
    <row r="58" spans="1:5" x14ac:dyDescent="0.3">
      <c r="A58" t="s">
        <v>96</v>
      </c>
      <c r="B58" t="s">
        <v>66</v>
      </c>
      <c r="C58">
        <v>6240000270</v>
      </c>
      <c r="E58">
        <f>E59</f>
        <v>854.8</v>
      </c>
    </row>
    <row r="59" spans="1:5" x14ac:dyDescent="0.3">
      <c r="B59" t="s">
        <v>20</v>
      </c>
      <c r="C59">
        <v>6240000270</v>
      </c>
      <c r="D59">
        <v>200</v>
      </c>
      <c r="E59">
        <v>854.8</v>
      </c>
    </row>
    <row r="60" spans="1:5" x14ac:dyDescent="0.3">
      <c r="A60" t="s">
        <v>97</v>
      </c>
      <c r="B60" t="s">
        <v>67</v>
      </c>
      <c r="C60">
        <v>6240062950</v>
      </c>
      <c r="E60" s="1">
        <f>E61</f>
        <v>5758.4</v>
      </c>
    </row>
    <row r="61" spans="1:5" x14ac:dyDescent="0.3">
      <c r="B61" t="s">
        <v>20</v>
      </c>
      <c r="C61">
        <v>6240062950</v>
      </c>
      <c r="D61">
        <v>200</v>
      </c>
      <c r="E61" s="1">
        <v>5758.4</v>
      </c>
    </row>
    <row r="62" spans="1:5" x14ac:dyDescent="0.3">
      <c r="A62" t="s">
        <v>98</v>
      </c>
      <c r="B62" t="s">
        <v>76</v>
      </c>
      <c r="C62">
        <v>8120000020</v>
      </c>
      <c r="E62" s="1">
        <f>E63</f>
        <v>6847.5</v>
      </c>
    </row>
    <row r="63" spans="1:5" x14ac:dyDescent="0.3">
      <c r="B63" t="s">
        <v>77</v>
      </c>
      <c r="C63">
        <v>8120000020</v>
      </c>
      <c r="D63">
        <v>600</v>
      </c>
      <c r="E63" s="1">
        <v>6847.5</v>
      </c>
    </row>
    <row r="64" spans="1:5" x14ac:dyDescent="0.3">
      <c r="A64" t="s">
        <v>99</v>
      </c>
      <c r="B64" t="s">
        <v>78</v>
      </c>
      <c r="C64">
        <v>8220000020</v>
      </c>
      <c r="E64" s="1">
        <f>E65</f>
        <v>1986</v>
      </c>
    </row>
    <row r="65" spans="1:5" x14ac:dyDescent="0.3">
      <c r="B65" t="s">
        <v>77</v>
      </c>
      <c r="C65">
        <v>8220000020</v>
      </c>
      <c r="D65">
        <v>600</v>
      </c>
      <c r="E65" s="1">
        <v>1986</v>
      </c>
    </row>
    <row r="66" spans="1:5" x14ac:dyDescent="0.3">
      <c r="A66" t="s">
        <v>100</v>
      </c>
      <c r="B66" t="s">
        <v>82</v>
      </c>
      <c r="C66">
        <v>5440000350</v>
      </c>
      <c r="E66">
        <f>E67</f>
        <v>499.9</v>
      </c>
    </row>
    <row r="67" spans="1:5" x14ac:dyDescent="0.3">
      <c r="B67" t="s">
        <v>83</v>
      </c>
      <c r="C67">
        <v>5440000350</v>
      </c>
      <c r="D67">
        <v>300</v>
      </c>
      <c r="E67">
        <v>499.9</v>
      </c>
    </row>
    <row r="68" spans="1:5" x14ac:dyDescent="0.3">
      <c r="A68" t="s">
        <v>101</v>
      </c>
      <c r="B68" t="s">
        <v>29</v>
      </c>
      <c r="C68">
        <v>930020227</v>
      </c>
      <c r="E68">
        <f>E69</f>
        <v>297.5</v>
      </c>
    </row>
    <row r="69" spans="1:5" x14ac:dyDescent="0.3">
      <c r="B69" t="s">
        <v>21</v>
      </c>
      <c r="C69">
        <v>930020227</v>
      </c>
      <c r="D69">
        <v>800</v>
      </c>
      <c r="E69">
        <v>297.5</v>
      </c>
    </row>
    <row r="70" spans="1:5" x14ac:dyDescent="0.3">
      <c r="A70" t="s">
        <v>102</v>
      </c>
      <c r="B70" t="s">
        <v>90</v>
      </c>
      <c r="C70">
        <v>6540000310</v>
      </c>
      <c r="E70">
        <f>E71</f>
        <v>0.2</v>
      </c>
    </row>
    <row r="71" spans="1:5" x14ac:dyDescent="0.3">
      <c r="B71" t="s">
        <v>103</v>
      </c>
      <c r="C71">
        <v>6540000310</v>
      </c>
      <c r="D71">
        <v>700</v>
      </c>
      <c r="E71">
        <v>0.2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06684-6B27-471F-8A9C-6AC60C198E0A}">
  <sheetPr>
    <pageSetUpPr fitToPage="1"/>
  </sheetPr>
  <dimension ref="A1:N104"/>
  <sheetViews>
    <sheetView workbookViewId="0">
      <selection activeCell="G14" sqref="G14"/>
    </sheetView>
  </sheetViews>
  <sheetFormatPr defaultRowHeight="14.4" x14ac:dyDescent="0.3"/>
  <cols>
    <col min="2" max="2" width="17.44140625" customWidth="1"/>
    <col min="6" max="6" width="18" customWidth="1"/>
    <col min="12" max="12" width="16.5546875" customWidth="1"/>
  </cols>
  <sheetData>
    <row r="1" spans="1:13" x14ac:dyDescent="0.3">
      <c r="A1" t="s">
        <v>0</v>
      </c>
      <c r="B1" t="s">
        <v>1</v>
      </c>
      <c r="D1" t="s">
        <v>2</v>
      </c>
      <c r="E1" t="s">
        <v>3</v>
      </c>
      <c r="F1" t="s">
        <v>4</v>
      </c>
      <c r="G1" t="s">
        <v>5</v>
      </c>
      <c r="H1" s="2" t="s">
        <v>6</v>
      </c>
      <c r="I1" s="2">
        <v>2024</v>
      </c>
      <c r="J1" s="2" t="s">
        <v>91</v>
      </c>
      <c r="K1" s="2"/>
    </row>
    <row r="2" spans="1:13" x14ac:dyDescent="0.3">
      <c r="A2" t="s">
        <v>7</v>
      </c>
      <c r="H2" s="2"/>
      <c r="I2" s="2"/>
      <c r="J2" s="2"/>
      <c r="K2" s="2"/>
    </row>
    <row r="3" spans="1:13" x14ac:dyDescent="0.3">
      <c r="A3" t="s">
        <v>8</v>
      </c>
      <c r="B3" t="s">
        <v>9</v>
      </c>
      <c r="F3" t="s">
        <v>10</v>
      </c>
      <c r="H3" s="2"/>
      <c r="I3" s="2"/>
      <c r="J3" s="2"/>
      <c r="K3" s="2"/>
    </row>
    <row r="4" spans="1:13" x14ac:dyDescent="0.3">
      <c r="B4" t="s">
        <v>9</v>
      </c>
      <c r="C4">
        <v>992</v>
      </c>
      <c r="H4" s="2"/>
      <c r="I4" s="2"/>
      <c r="J4" s="2"/>
      <c r="K4" s="2"/>
    </row>
    <row r="5" spans="1:13" x14ac:dyDescent="0.3">
      <c r="B5" t="s">
        <v>11</v>
      </c>
      <c r="C5">
        <v>992</v>
      </c>
      <c r="H5" s="2">
        <f>H6+H42+H47+H57+H70+H83+H87+H93+H97+H102+H104</f>
        <v>18224.000000000004</v>
      </c>
      <c r="I5" s="2">
        <v>18191.900000000001</v>
      </c>
      <c r="J5" s="2">
        <f>H5-I5</f>
        <v>32.100000000002183</v>
      </c>
      <c r="K5" s="2"/>
      <c r="L5" s="5">
        <f>L9+L12+L13+L14+L16+L18+L21+L27+L30+L32+L34+L37+L39+L41+L45+L46+L50+L52+L55+L60+L62+L65+L69+L73+L76+L78+L82+L86+L90+L92+L96+L100+L103</f>
        <v>20044300</v>
      </c>
      <c r="M5" s="5"/>
    </row>
    <row r="6" spans="1:13" x14ac:dyDescent="0.3">
      <c r="A6" t="s">
        <v>8</v>
      </c>
      <c r="B6" t="s">
        <v>12</v>
      </c>
      <c r="C6">
        <v>992</v>
      </c>
      <c r="D6">
        <v>1</v>
      </c>
      <c r="H6" s="2">
        <f>H7+H10+H19+H22+H25+H28</f>
        <v>7170.9</v>
      </c>
      <c r="I6" s="2"/>
      <c r="J6" s="2">
        <f t="shared" ref="J6:J71" si="0">H6-I6</f>
        <v>7170.9</v>
      </c>
      <c r="K6" s="2"/>
    </row>
    <row r="7" spans="1:13" x14ac:dyDescent="0.3">
      <c r="A7" t="s">
        <v>13</v>
      </c>
      <c r="B7" t="s">
        <v>14</v>
      </c>
      <c r="C7">
        <v>992</v>
      </c>
      <c r="D7">
        <v>1</v>
      </c>
      <c r="E7">
        <v>2</v>
      </c>
      <c r="H7" s="2">
        <f>H8</f>
        <v>1040.4000000000001</v>
      </c>
      <c r="I7" s="2"/>
      <c r="J7" s="2">
        <f t="shared" si="0"/>
        <v>1040.4000000000001</v>
      </c>
      <c r="K7" s="2"/>
    </row>
    <row r="8" spans="1:13" x14ac:dyDescent="0.3">
      <c r="B8" t="s">
        <v>15</v>
      </c>
      <c r="C8">
        <v>992</v>
      </c>
      <c r="D8">
        <v>1</v>
      </c>
      <c r="E8">
        <v>2</v>
      </c>
      <c r="F8">
        <v>5120000010</v>
      </c>
      <c r="H8" s="2">
        <f>H9</f>
        <v>1040.4000000000001</v>
      </c>
      <c r="I8" s="2"/>
      <c r="J8" s="2">
        <f t="shared" si="0"/>
        <v>1040.4000000000001</v>
      </c>
      <c r="K8" s="2"/>
    </row>
    <row r="9" spans="1:13" x14ac:dyDescent="0.3">
      <c r="B9" t="s">
        <v>16</v>
      </c>
      <c r="C9">
        <v>992</v>
      </c>
      <c r="D9">
        <v>1</v>
      </c>
      <c r="E9">
        <v>2</v>
      </c>
      <c r="F9">
        <v>5120000010</v>
      </c>
      <c r="G9">
        <v>100</v>
      </c>
      <c r="H9" s="2">
        <v>1040.4000000000001</v>
      </c>
      <c r="I9" s="2"/>
      <c r="J9" s="2">
        <f t="shared" si="0"/>
        <v>1040.4000000000001</v>
      </c>
      <c r="K9" s="2"/>
      <c r="L9" s="2">
        <v>1040400</v>
      </c>
    </row>
    <row r="10" spans="1:13" x14ac:dyDescent="0.3">
      <c r="A10" t="s">
        <v>17</v>
      </c>
      <c r="B10" t="s">
        <v>18</v>
      </c>
      <c r="C10">
        <v>992</v>
      </c>
      <c r="D10">
        <v>1</v>
      </c>
      <c r="E10">
        <v>4</v>
      </c>
      <c r="H10" s="2">
        <f>H11+H15+H17</f>
        <v>5534.9</v>
      </c>
      <c r="I10" s="2"/>
      <c r="J10" s="2">
        <f t="shared" si="0"/>
        <v>5534.9</v>
      </c>
      <c r="K10" s="2"/>
    </row>
    <row r="11" spans="1:13" x14ac:dyDescent="0.3">
      <c r="B11" t="s">
        <v>19</v>
      </c>
      <c r="C11">
        <v>992</v>
      </c>
      <c r="D11">
        <v>1</v>
      </c>
      <c r="E11">
        <v>4</v>
      </c>
      <c r="F11">
        <v>5220000010</v>
      </c>
      <c r="H11" s="2">
        <f>H12+H13+H14</f>
        <v>5461.7</v>
      </c>
      <c r="I11" s="2"/>
      <c r="J11" s="2">
        <f t="shared" si="0"/>
        <v>5461.7</v>
      </c>
      <c r="K11" s="2"/>
    </row>
    <row r="12" spans="1:13" x14ac:dyDescent="0.3">
      <c r="B12" t="s">
        <v>16</v>
      </c>
      <c r="C12">
        <v>992</v>
      </c>
      <c r="D12">
        <v>1</v>
      </c>
      <c r="E12">
        <v>4</v>
      </c>
      <c r="F12">
        <v>5220000010</v>
      </c>
      <c r="G12">
        <v>100</v>
      </c>
      <c r="H12" s="2">
        <v>5082.3999999999996</v>
      </c>
      <c r="I12" s="2"/>
      <c r="J12" s="2">
        <f t="shared" si="0"/>
        <v>5082.3999999999996</v>
      </c>
      <c r="K12" s="2"/>
      <c r="L12" s="2">
        <v>5082400</v>
      </c>
      <c r="M12" s="2">
        <v>4594.3</v>
      </c>
    </row>
    <row r="13" spans="1:13" x14ac:dyDescent="0.3">
      <c r="B13" t="s">
        <v>20</v>
      </c>
      <c r="C13">
        <v>992</v>
      </c>
      <c r="D13">
        <v>1</v>
      </c>
      <c r="E13">
        <v>4</v>
      </c>
      <c r="F13">
        <v>5220000010</v>
      </c>
      <c r="G13">
        <v>200</v>
      </c>
      <c r="H13" s="2">
        <v>378.5</v>
      </c>
      <c r="I13" s="2"/>
      <c r="J13" s="2">
        <f t="shared" si="0"/>
        <v>378.5</v>
      </c>
      <c r="K13" s="2"/>
      <c r="L13" s="2">
        <v>378538.14</v>
      </c>
      <c r="M13" s="2">
        <v>445.4</v>
      </c>
    </row>
    <row r="14" spans="1:13" x14ac:dyDescent="0.3">
      <c r="B14" t="s">
        <v>21</v>
      </c>
      <c r="C14">
        <v>992</v>
      </c>
      <c r="D14">
        <v>1</v>
      </c>
      <c r="E14">
        <v>4</v>
      </c>
      <c r="F14">
        <v>5440000010</v>
      </c>
      <c r="G14">
        <v>800</v>
      </c>
      <c r="H14" s="2">
        <v>0.8</v>
      </c>
      <c r="I14" s="2"/>
      <c r="J14" s="2">
        <f t="shared" si="0"/>
        <v>0.8</v>
      </c>
      <c r="K14" s="2"/>
      <c r="L14" s="2">
        <v>5961.06</v>
      </c>
    </row>
    <row r="15" spans="1:13" x14ac:dyDescent="0.3">
      <c r="B15" t="s">
        <v>22</v>
      </c>
      <c r="C15">
        <v>992</v>
      </c>
      <c r="D15">
        <v>1</v>
      </c>
      <c r="E15">
        <v>4</v>
      </c>
      <c r="F15">
        <v>5260060190</v>
      </c>
      <c r="H15" s="2">
        <f>H16</f>
        <v>30</v>
      </c>
      <c r="I15" s="2"/>
      <c r="J15" s="2">
        <f t="shared" si="0"/>
        <v>30</v>
      </c>
      <c r="K15" s="2"/>
    </row>
    <row r="16" spans="1:13" x14ac:dyDescent="0.3">
      <c r="B16" t="s">
        <v>20</v>
      </c>
      <c r="C16">
        <v>992</v>
      </c>
      <c r="D16">
        <v>1</v>
      </c>
      <c r="E16">
        <v>4</v>
      </c>
      <c r="F16">
        <v>5260060190</v>
      </c>
      <c r="G16">
        <v>200</v>
      </c>
      <c r="H16" s="2">
        <v>30</v>
      </c>
      <c r="I16" s="2"/>
      <c r="J16" s="2">
        <f t="shared" si="0"/>
        <v>30</v>
      </c>
      <c r="K16" s="2"/>
      <c r="L16" s="4">
        <v>30000</v>
      </c>
    </row>
    <row r="17" spans="1:13" x14ac:dyDescent="0.3">
      <c r="B17" t="s">
        <v>23</v>
      </c>
      <c r="C17">
        <v>992</v>
      </c>
      <c r="D17">
        <v>1</v>
      </c>
      <c r="E17">
        <v>4</v>
      </c>
      <c r="F17">
        <v>5670000410</v>
      </c>
      <c r="H17" s="2">
        <f>H18</f>
        <v>43.2</v>
      </c>
      <c r="I17" s="2"/>
      <c r="J17" s="2">
        <f t="shared" si="0"/>
        <v>43.2</v>
      </c>
      <c r="K17" s="2"/>
    </row>
    <row r="18" spans="1:13" x14ac:dyDescent="0.3">
      <c r="B18" t="s">
        <v>24</v>
      </c>
      <c r="C18">
        <v>992</v>
      </c>
      <c r="D18">
        <v>1</v>
      </c>
      <c r="E18">
        <v>4</v>
      </c>
      <c r="F18">
        <v>5670000410</v>
      </c>
      <c r="G18">
        <v>500</v>
      </c>
      <c r="H18" s="2">
        <v>43.2</v>
      </c>
      <c r="I18" s="2"/>
      <c r="J18" s="2">
        <f t="shared" si="0"/>
        <v>43.2</v>
      </c>
      <c r="K18" s="2"/>
      <c r="L18" s="2">
        <v>43209.85</v>
      </c>
    </row>
    <row r="19" spans="1:13" x14ac:dyDescent="0.3">
      <c r="A19" t="s">
        <v>25</v>
      </c>
      <c r="B19" t="s">
        <v>26</v>
      </c>
      <c r="C19">
        <v>992</v>
      </c>
      <c r="D19">
        <v>1</v>
      </c>
      <c r="E19">
        <v>6</v>
      </c>
      <c r="H19" s="2">
        <f>H20</f>
        <v>49.1</v>
      </c>
      <c r="I19" s="2"/>
      <c r="J19" s="2">
        <f t="shared" si="0"/>
        <v>49.1</v>
      </c>
      <c r="K19" s="2"/>
    </row>
    <row r="20" spans="1:13" x14ac:dyDescent="0.3">
      <c r="B20" t="s">
        <v>27</v>
      </c>
      <c r="C20">
        <v>992</v>
      </c>
      <c r="D20">
        <v>1</v>
      </c>
      <c r="E20">
        <v>6</v>
      </c>
      <c r="F20">
        <v>5770000410</v>
      </c>
      <c r="H20" s="2">
        <f>H21</f>
        <v>49.1</v>
      </c>
      <c r="I20" s="2"/>
      <c r="J20" s="2">
        <f t="shared" si="0"/>
        <v>49.1</v>
      </c>
      <c r="K20" s="2"/>
    </row>
    <row r="21" spans="1:13" x14ac:dyDescent="0.3">
      <c r="B21" t="s">
        <v>24</v>
      </c>
      <c r="C21">
        <v>992</v>
      </c>
      <c r="D21">
        <v>1</v>
      </c>
      <c r="E21">
        <v>6</v>
      </c>
      <c r="F21">
        <v>5770000410</v>
      </c>
      <c r="G21">
        <v>500</v>
      </c>
      <c r="H21" s="2">
        <v>49.1</v>
      </c>
      <c r="I21" s="2"/>
      <c r="J21" s="2">
        <f t="shared" si="0"/>
        <v>49.1</v>
      </c>
      <c r="K21" s="2"/>
      <c r="L21" s="2">
        <v>49069.16</v>
      </c>
    </row>
    <row r="22" spans="1:13" x14ac:dyDescent="0.3">
      <c r="A22" t="s">
        <v>28</v>
      </c>
      <c r="B22" t="s">
        <v>29</v>
      </c>
      <c r="C22">
        <v>992</v>
      </c>
      <c r="D22">
        <v>1</v>
      </c>
      <c r="E22">
        <v>7</v>
      </c>
      <c r="H22" s="2">
        <f>H23</f>
        <v>0</v>
      </c>
      <c r="I22" s="2"/>
      <c r="J22" s="2">
        <f t="shared" si="0"/>
        <v>0</v>
      </c>
      <c r="K22" s="2"/>
    </row>
    <row r="23" spans="1:13" x14ac:dyDescent="0.3">
      <c r="B23" t="s">
        <v>29</v>
      </c>
      <c r="C23">
        <v>992</v>
      </c>
      <c r="D23">
        <v>1</v>
      </c>
      <c r="E23">
        <v>7</v>
      </c>
      <c r="F23">
        <v>930020227</v>
      </c>
      <c r="H23" s="2">
        <f>H24</f>
        <v>0</v>
      </c>
      <c r="I23" s="2"/>
      <c r="J23" s="2">
        <f t="shared" si="0"/>
        <v>0</v>
      </c>
      <c r="K23" s="2"/>
    </row>
    <row r="24" spans="1:13" x14ac:dyDescent="0.3">
      <c r="B24" t="s">
        <v>21</v>
      </c>
      <c r="C24">
        <v>992</v>
      </c>
      <c r="D24">
        <v>1</v>
      </c>
      <c r="E24">
        <v>7</v>
      </c>
      <c r="F24">
        <v>930020227</v>
      </c>
      <c r="G24">
        <v>800</v>
      </c>
      <c r="H24" s="2">
        <v>0</v>
      </c>
      <c r="I24" s="2"/>
      <c r="J24" s="2">
        <f t="shared" si="0"/>
        <v>0</v>
      </c>
      <c r="K24" s="2"/>
    </row>
    <row r="25" spans="1:13" x14ac:dyDescent="0.3">
      <c r="A25" t="s">
        <v>30</v>
      </c>
      <c r="B25" t="s">
        <v>31</v>
      </c>
      <c r="C25">
        <v>992</v>
      </c>
      <c r="D25">
        <v>1</v>
      </c>
      <c r="E25">
        <v>11</v>
      </c>
      <c r="H25" s="2">
        <f>H26</f>
        <v>10</v>
      </c>
      <c r="I25" s="2"/>
      <c r="J25" s="2">
        <f t="shared" si="0"/>
        <v>10</v>
      </c>
      <c r="K25" s="2"/>
    </row>
    <row r="26" spans="1:13" x14ac:dyDescent="0.3">
      <c r="B26" t="s">
        <v>32</v>
      </c>
      <c r="C26">
        <v>992</v>
      </c>
      <c r="D26">
        <v>1</v>
      </c>
      <c r="E26">
        <v>11</v>
      </c>
      <c r="F26">
        <v>5230000100</v>
      </c>
      <c r="H26" s="2">
        <f>H27</f>
        <v>10</v>
      </c>
      <c r="I26" s="2"/>
      <c r="J26" s="2">
        <f t="shared" si="0"/>
        <v>10</v>
      </c>
      <c r="K26" s="2"/>
    </row>
    <row r="27" spans="1:13" x14ac:dyDescent="0.3">
      <c r="B27" t="s">
        <v>21</v>
      </c>
      <c r="C27">
        <v>992</v>
      </c>
      <c r="D27">
        <v>1</v>
      </c>
      <c r="E27">
        <v>11</v>
      </c>
      <c r="F27">
        <v>5230000100</v>
      </c>
      <c r="G27">
        <v>800</v>
      </c>
      <c r="H27" s="2">
        <v>10</v>
      </c>
      <c r="I27" s="2"/>
      <c r="J27" s="2">
        <f t="shared" si="0"/>
        <v>10</v>
      </c>
      <c r="K27" s="2"/>
      <c r="L27" s="4">
        <v>10000</v>
      </c>
    </row>
    <row r="28" spans="1:13" x14ac:dyDescent="0.3">
      <c r="A28" t="s">
        <v>33</v>
      </c>
      <c r="B28" t="s">
        <v>34</v>
      </c>
      <c r="C28">
        <v>992</v>
      </c>
      <c r="D28">
        <v>1</v>
      </c>
      <c r="E28">
        <v>13</v>
      </c>
      <c r="H28" s="6">
        <f>H29+H31+H33+H36+H38+H40</f>
        <v>536.5</v>
      </c>
      <c r="I28" s="2"/>
      <c r="J28" s="2">
        <f t="shared" si="0"/>
        <v>536.5</v>
      </c>
      <c r="K28" s="2"/>
    </row>
    <row r="29" spans="1:13" x14ac:dyDescent="0.3">
      <c r="B29" t="s">
        <v>35</v>
      </c>
      <c r="C29">
        <v>992</v>
      </c>
      <c r="D29">
        <v>1</v>
      </c>
      <c r="E29">
        <v>13</v>
      </c>
      <c r="F29">
        <v>6640000290</v>
      </c>
      <c r="H29" s="2">
        <f>H30</f>
        <v>48</v>
      </c>
      <c r="I29" s="2"/>
      <c r="J29" s="2">
        <f t="shared" si="0"/>
        <v>48</v>
      </c>
      <c r="K29" s="2"/>
    </row>
    <row r="30" spans="1:13" x14ac:dyDescent="0.3">
      <c r="B30" t="s">
        <v>16</v>
      </c>
      <c r="C30">
        <v>992</v>
      </c>
      <c r="D30">
        <v>1</v>
      </c>
      <c r="E30">
        <v>13</v>
      </c>
      <c r="F30">
        <v>6640000290</v>
      </c>
      <c r="G30">
        <v>100</v>
      </c>
      <c r="H30" s="2">
        <v>48</v>
      </c>
      <c r="I30" s="2"/>
      <c r="J30" s="2">
        <f t="shared" si="0"/>
        <v>48</v>
      </c>
      <c r="K30" s="2"/>
      <c r="L30" s="4">
        <v>48000</v>
      </c>
    </row>
    <row r="31" spans="1:13" x14ac:dyDescent="0.3">
      <c r="B31" t="s">
        <v>36</v>
      </c>
      <c r="C31">
        <v>992</v>
      </c>
      <c r="D31">
        <v>1</v>
      </c>
      <c r="E31">
        <v>13</v>
      </c>
      <c r="F31">
        <v>5240000210</v>
      </c>
      <c r="H31" s="2">
        <f>H32</f>
        <v>111.3</v>
      </c>
      <c r="I31" s="2"/>
      <c r="J31" s="2">
        <f t="shared" si="0"/>
        <v>111.3</v>
      </c>
      <c r="K31" s="2"/>
    </row>
    <row r="32" spans="1:13" x14ac:dyDescent="0.3">
      <c r="B32" t="s">
        <v>20</v>
      </c>
      <c r="C32">
        <v>992</v>
      </c>
      <c r="D32">
        <v>1</v>
      </c>
      <c r="E32">
        <v>13</v>
      </c>
      <c r="F32">
        <v>5240000210</v>
      </c>
      <c r="G32">
        <v>200</v>
      </c>
      <c r="H32" s="2">
        <v>111.3</v>
      </c>
      <c r="I32" s="2"/>
      <c r="J32" s="2">
        <f t="shared" si="0"/>
        <v>111.3</v>
      </c>
      <c r="K32" s="2"/>
      <c r="L32" s="2">
        <v>111300</v>
      </c>
      <c r="M32" s="2">
        <v>211.5</v>
      </c>
    </row>
    <row r="33" spans="1:14" x14ac:dyDescent="0.3">
      <c r="B33" t="s">
        <v>37</v>
      </c>
      <c r="C33">
        <v>992</v>
      </c>
      <c r="D33">
        <v>1</v>
      </c>
      <c r="E33">
        <v>13</v>
      </c>
      <c r="F33">
        <v>5440000290</v>
      </c>
      <c r="H33" s="2">
        <f>H34+H35</f>
        <v>320</v>
      </c>
      <c r="I33" s="2"/>
      <c r="J33" s="2">
        <f t="shared" si="0"/>
        <v>320</v>
      </c>
      <c r="K33" s="2"/>
    </row>
    <row r="34" spans="1:14" x14ac:dyDescent="0.3">
      <c r="B34" t="s">
        <v>20</v>
      </c>
      <c r="C34">
        <v>992</v>
      </c>
      <c r="D34">
        <v>1</v>
      </c>
      <c r="E34">
        <v>13</v>
      </c>
      <c r="F34">
        <v>5440000290</v>
      </c>
      <c r="G34">
        <v>200</v>
      </c>
      <c r="H34" s="2">
        <v>315</v>
      </c>
      <c r="I34" s="2"/>
      <c r="J34" s="2">
        <f t="shared" si="0"/>
        <v>315</v>
      </c>
      <c r="K34" s="2"/>
      <c r="L34" s="4">
        <v>315000</v>
      </c>
    </row>
    <row r="35" spans="1:14" x14ac:dyDescent="0.3">
      <c r="B35" t="s">
        <v>21</v>
      </c>
      <c r="C35">
        <v>992</v>
      </c>
      <c r="D35">
        <v>1</v>
      </c>
      <c r="E35">
        <v>13</v>
      </c>
      <c r="F35">
        <v>5440000290</v>
      </c>
      <c r="G35">
        <v>800</v>
      </c>
      <c r="H35" s="2">
        <v>5</v>
      </c>
      <c r="I35" s="2"/>
      <c r="J35" s="2">
        <f t="shared" si="0"/>
        <v>5</v>
      </c>
      <c r="K35" s="2"/>
    </row>
    <row r="36" spans="1:14" x14ac:dyDescent="0.3">
      <c r="B36" t="s">
        <v>38</v>
      </c>
      <c r="C36">
        <v>992</v>
      </c>
      <c r="D36">
        <v>1</v>
      </c>
      <c r="E36">
        <v>13</v>
      </c>
      <c r="F36">
        <v>5870000410</v>
      </c>
      <c r="H36" s="2">
        <f>H37</f>
        <v>44.7</v>
      </c>
      <c r="I36" s="2"/>
      <c r="J36" s="2">
        <f t="shared" si="0"/>
        <v>44.7</v>
      </c>
      <c r="K36" s="2"/>
    </row>
    <row r="37" spans="1:14" x14ac:dyDescent="0.3">
      <c r="B37" t="s">
        <v>24</v>
      </c>
      <c r="C37">
        <v>992</v>
      </c>
      <c r="D37">
        <v>1</v>
      </c>
      <c r="E37">
        <v>13</v>
      </c>
      <c r="F37">
        <v>5870000410</v>
      </c>
      <c r="G37">
        <v>500</v>
      </c>
      <c r="H37" s="2">
        <v>44.7</v>
      </c>
      <c r="I37" s="2"/>
      <c r="J37" s="2">
        <f t="shared" si="0"/>
        <v>44.7</v>
      </c>
      <c r="K37" s="2"/>
      <c r="L37" s="1">
        <v>44669.19</v>
      </c>
    </row>
    <row r="38" spans="1:14" x14ac:dyDescent="0.3">
      <c r="B38" t="s">
        <v>39</v>
      </c>
      <c r="C38">
        <v>992</v>
      </c>
      <c r="D38">
        <v>1</v>
      </c>
      <c r="E38">
        <v>13</v>
      </c>
      <c r="F38">
        <v>2110000000</v>
      </c>
      <c r="H38" s="2">
        <f>H39</f>
        <v>9.5</v>
      </c>
      <c r="I38" s="2"/>
      <c r="J38" s="2">
        <f t="shared" si="0"/>
        <v>9.5</v>
      </c>
      <c r="K38" s="2"/>
    </row>
    <row r="39" spans="1:14" x14ac:dyDescent="0.3">
      <c r="B39" t="s">
        <v>20</v>
      </c>
      <c r="C39">
        <v>992</v>
      </c>
      <c r="D39">
        <v>1</v>
      </c>
      <c r="E39">
        <v>13</v>
      </c>
      <c r="F39">
        <v>2110000000</v>
      </c>
      <c r="G39">
        <v>200</v>
      </c>
      <c r="H39" s="2">
        <v>9.5</v>
      </c>
      <c r="I39" s="2"/>
      <c r="J39" s="2">
        <f t="shared" si="0"/>
        <v>9.5</v>
      </c>
      <c r="K39" s="2"/>
      <c r="L39" s="2">
        <v>9500</v>
      </c>
    </row>
    <row r="40" spans="1:14" x14ac:dyDescent="0.3">
      <c r="B40" t="s">
        <v>40</v>
      </c>
      <c r="C40">
        <v>992</v>
      </c>
      <c r="D40">
        <v>1</v>
      </c>
      <c r="E40">
        <v>13</v>
      </c>
      <c r="F40">
        <v>2310000000</v>
      </c>
      <c r="H40" s="2">
        <f>H41</f>
        <v>3</v>
      </c>
      <c r="I40" s="2"/>
      <c r="J40" s="2">
        <f t="shared" si="0"/>
        <v>3</v>
      </c>
      <c r="K40" s="2"/>
    </row>
    <row r="41" spans="1:14" x14ac:dyDescent="0.3">
      <c r="B41" t="s">
        <v>20</v>
      </c>
      <c r="C41">
        <v>992</v>
      </c>
      <c r="D41">
        <v>1</v>
      </c>
      <c r="E41">
        <v>13</v>
      </c>
      <c r="F41">
        <v>2310000000</v>
      </c>
      <c r="G41">
        <v>200</v>
      </c>
      <c r="H41" s="2">
        <v>3</v>
      </c>
      <c r="I41" s="2"/>
      <c r="J41" s="2">
        <f t="shared" si="0"/>
        <v>3</v>
      </c>
      <c r="K41" s="2"/>
      <c r="L41" s="2">
        <v>3000</v>
      </c>
    </row>
    <row r="42" spans="1:14" x14ac:dyDescent="0.3">
      <c r="A42" t="s">
        <v>41</v>
      </c>
      <c r="B42" t="s">
        <v>42</v>
      </c>
      <c r="C42">
        <v>992</v>
      </c>
      <c r="D42">
        <v>2</v>
      </c>
      <c r="H42" s="7">
        <f>H43</f>
        <v>456.4</v>
      </c>
      <c r="I42" s="2"/>
      <c r="J42" s="2">
        <f t="shared" si="0"/>
        <v>456.4</v>
      </c>
      <c r="K42" s="2"/>
    </row>
    <row r="43" spans="1:14" x14ac:dyDescent="0.3">
      <c r="B43" t="s">
        <v>43</v>
      </c>
      <c r="C43">
        <v>992</v>
      </c>
      <c r="D43">
        <v>2</v>
      </c>
      <c r="E43">
        <v>3</v>
      </c>
      <c r="H43" s="2">
        <f>H44</f>
        <v>456.4</v>
      </c>
      <c r="I43" s="2"/>
      <c r="J43" s="2">
        <f t="shared" si="0"/>
        <v>456.4</v>
      </c>
      <c r="K43" s="2"/>
    </row>
    <row r="44" spans="1:14" x14ac:dyDescent="0.3">
      <c r="B44" t="s">
        <v>44</v>
      </c>
      <c r="C44">
        <v>992</v>
      </c>
      <c r="D44">
        <v>2</v>
      </c>
      <c r="E44">
        <v>3</v>
      </c>
      <c r="F44">
        <v>5250051180</v>
      </c>
      <c r="H44" s="2">
        <f>H45+H46</f>
        <v>456.4</v>
      </c>
      <c r="I44" s="2"/>
      <c r="J44" s="2">
        <f t="shared" si="0"/>
        <v>456.4</v>
      </c>
      <c r="K44" s="2"/>
    </row>
    <row r="45" spans="1:14" x14ac:dyDescent="0.3">
      <c r="B45" t="s">
        <v>16</v>
      </c>
      <c r="C45">
        <v>992</v>
      </c>
      <c r="D45">
        <v>2</v>
      </c>
      <c r="E45">
        <v>3</v>
      </c>
      <c r="F45">
        <v>5250051180</v>
      </c>
      <c r="G45">
        <v>100</v>
      </c>
      <c r="H45" s="2">
        <v>453.9</v>
      </c>
      <c r="I45" s="2"/>
      <c r="J45" s="2">
        <f t="shared" si="0"/>
        <v>453.9</v>
      </c>
      <c r="K45" s="2"/>
      <c r="L45" s="1">
        <v>388366.02</v>
      </c>
      <c r="N45" s="2">
        <f>H45-29.9</f>
        <v>424</v>
      </c>
    </row>
    <row r="46" spans="1:14" x14ac:dyDescent="0.3">
      <c r="B46" t="s">
        <v>20</v>
      </c>
      <c r="C46">
        <v>992</v>
      </c>
      <c r="D46">
        <v>2</v>
      </c>
      <c r="E46">
        <v>3</v>
      </c>
      <c r="F46">
        <v>5250051180</v>
      </c>
      <c r="G46">
        <v>200</v>
      </c>
      <c r="H46" s="2">
        <v>2.5</v>
      </c>
      <c r="I46" s="2"/>
      <c r="J46" s="2">
        <f t="shared" si="0"/>
        <v>2.5</v>
      </c>
      <c r="K46" s="2"/>
      <c r="L46" s="2">
        <v>833.98</v>
      </c>
    </row>
    <row r="47" spans="1:14" x14ac:dyDescent="0.3">
      <c r="A47" t="s">
        <v>45</v>
      </c>
      <c r="B47" t="s">
        <v>46</v>
      </c>
      <c r="C47">
        <v>992</v>
      </c>
      <c r="D47">
        <v>3</v>
      </c>
      <c r="H47" s="2">
        <f>H48+H53</f>
        <v>238.7</v>
      </c>
      <c r="I47" s="2"/>
      <c r="J47" s="2">
        <f t="shared" si="0"/>
        <v>238.7</v>
      </c>
      <c r="K47" s="2"/>
    </row>
    <row r="48" spans="1:14" x14ac:dyDescent="0.3">
      <c r="B48" t="s">
        <v>47</v>
      </c>
      <c r="C48">
        <v>992</v>
      </c>
      <c r="D48">
        <v>3</v>
      </c>
      <c r="E48">
        <v>10</v>
      </c>
      <c r="H48" s="2">
        <f>H49+H51</f>
        <v>166.2</v>
      </c>
      <c r="I48" s="2"/>
      <c r="J48" s="2">
        <f t="shared" si="0"/>
        <v>166.2</v>
      </c>
      <c r="K48" s="2"/>
    </row>
    <row r="49" spans="1:12" x14ac:dyDescent="0.3">
      <c r="B49" t="s">
        <v>48</v>
      </c>
      <c r="C49">
        <v>992</v>
      </c>
      <c r="D49">
        <v>3</v>
      </c>
      <c r="E49">
        <v>10</v>
      </c>
      <c r="F49">
        <v>5240000230</v>
      </c>
      <c r="H49" s="2">
        <f>H50</f>
        <v>161.69999999999999</v>
      </c>
      <c r="I49" s="2"/>
      <c r="J49" s="2">
        <f t="shared" si="0"/>
        <v>161.69999999999999</v>
      </c>
      <c r="K49" s="2"/>
    </row>
    <row r="50" spans="1:12" x14ac:dyDescent="0.3">
      <c r="B50" t="s">
        <v>20</v>
      </c>
      <c r="C50">
        <v>992</v>
      </c>
      <c r="D50">
        <v>3</v>
      </c>
      <c r="E50">
        <v>10</v>
      </c>
      <c r="F50">
        <v>5240000230</v>
      </c>
      <c r="G50">
        <v>200</v>
      </c>
      <c r="H50" s="2">
        <v>161.69999999999999</v>
      </c>
      <c r="I50" s="2"/>
      <c r="J50" s="2">
        <f t="shared" si="0"/>
        <v>161.69999999999999</v>
      </c>
      <c r="K50" s="2"/>
      <c r="L50" s="1">
        <v>161708.4</v>
      </c>
    </row>
    <row r="51" spans="1:12" x14ac:dyDescent="0.3">
      <c r="B51" t="s">
        <v>49</v>
      </c>
      <c r="C51">
        <v>992</v>
      </c>
      <c r="D51">
        <v>3</v>
      </c>
      <c r="E51">
        <v>10</v>
      </c>
      <c r="F51">
        <v>2510000000</v>
      </c>
      <c r="H51" s="2">
        <f>H52</f>
        <v>4.5</v>
      </c>
      <c r="I51" s="2"/>
      <c r="J51" s="2">
        <f t="shared" si="0"/>
        <v>4.5</v>
      </c>
      <c r="K51" s="2"/>
    </row>
    <row r="52" spans="1:12" x14ac:dyDescent="0.3">
      <c r="B52" t="s">
        <v>20</v>
      </c>
      <c r="C52">
        <v>992</v>
      </c>
      <c r="D52">
        <v>3</v>
      </c>
      <c r="E52">
        <v>10</v>
      </c>
      <c r="F52">
        <v>2510000000</v>
      </c>
      <c r="G52">
        <v>200</v>
      </c>
      <c r="H52" s="2">
        <v>4.5</v>
      </c>
      <c r="I52" s="2"/>
      <c r="J52" s="2">
        <f t="shared" si="0"/>
        <v>4.5</v>
      </c>
      <c r="K52" s="2"/>
      <c r="L52" s="4">
        <v>4500</v>
      </c>
    </row>
    <row r="53" spans="1:12" x14ac:dyDescent="0.3">
      <c r="B53" t="s">
        <v>50</v>
      </c>
      <c r="C53">
        <v>992</v>
      </c>
      <c r="D53">
        <v>3</v>
      </c>
      <c r="E53">
        <v>14</v>
      </c>
      <c r="H53" s="2">
        <f>H54</f>
        <v>72.5</v>
      </c>
      <c r="I53" s="2"/>
      <c r="J53" s="2">
        <f t="shared" si="0"/>
        <v>72.5</v>
      </c>
      <c r="K53" s="2"/>
    </row>
    <row r="54" spans="1:12" x14ac:dyDescent="0.3">
      <c r="B54" t="s">
        <v>51</v>
      </c>
      <c r="C54">
        <v>992</v>
      </c>
      <c r="D54">
        <v>3</v>
      </c>
      <c r="E54">
        <v>14</v>
      </c>
      <c r="F54">
        <v>5240000240</v>
      </c>
      <c r="H54" s="2">
        <f>H55+H56</f>
        <v>72.5</v>
      </c>
      <c r="I54" s="2"/>
      <c r="J54" s="2">
        <f t="shared" si="0"/>
        <v>72.5</v>
      </c>
      <c r="K54" s="2"/>
    </row>
    <row r="55" spans="1:12" x14ac:dyDescent="0.3">
      <c r="B55" t="s">
        <v>16</v>
      </c>
      <c r="C55">
        <v>992</v>
      </c>
      <c r="D55">
        <v>3</v>
      </c>
      <c r="E55">
        <v>14</v>
      </c>
      <c r="F55">
        <v>5240000240</v>
      </c>
      <c r="G55">
        <v>100</v>
      </c>
      <c r="H55" s="2">
        <v>60</v>
      </c>
      <c r="I55" s="2"/>
      <c r="J55" s="2">
        <f t="shared" si="0"/>
        <v>60</v>
      </c>
      <c r="K55" s="2"/>
      <c r="L55" s="4">
        <v>72500</v>
      </c>
    </row>
    <row r="56" spans="1:12" x14ac:dyDescent="0.3">
      <c r="B56" t="s">
        <v>20</v>
      </c>
      <c r="C56">
        <v>992</v>
      </c>
      <c r="D56">
        <v>3</v>
      </c>
      <c r="E56">
        <v>14</v>
      </c>
      <c r="F56">
        <v>5240000240</v>
      </c>
      <c r="G56">
        <v>200</v>
      </c>
      <c r="H56" s="2">
        <v>12.5</v>
      </c>
      <c r="I56" s="2"/>
      <c r="J56" s="2">
        <f t="shared" si="0"/>
        <v>12.5</v>
      </c>
      <c r="K56" s="2"/>
      <c r="L56" s="4"/>
    </row>
    <row r="57" spans="1:12" x14ac:dyDescent="0.3">
      <c r="A57" t="s">
        <v>52</v>
      </c>
      <c r="B57" t="s">
        <v>53</v>
      </c>
      <c r="C57">
        <v>992</v>
      </c>
      <c r="D57">
        <v>4</v>
      </c>
      <c r="H57" s="2">
        <f>H58+H63+H66+H69</f>
        <v>4388</v>
      </c>
      <c r="I57" s="2"/>
      <c r="J57" s="2">
        <f t="shared" si="0"/>
        <v>4388</v>
      </c>
      <c r="K57" s="2"/>
    </row>
    <row r="58" spans="1:12" x14ac:dyDescent="0.3">
      <c r="B58" t="s">
        <v>54</v>
      </c>
      <c r="C58">
        <v>992</v>
      </c>
      <c r="D58">
        <v>4</v>
      </c>
      <c r="E58">
        <v>9</v>
      </c>
      <c r="H58" s="2">
        <f>H59+H61</f>
        <v>4233</v>
      </c>
      <c r="I58" s="2"/>
      <c r="J58" s="2">
        <f t="shared" si="0"/>
        <v>4233</v>
      </c>
      <c r="K58" s="2"/>
    </row>
    <row r="59" spans="1:12" x14ac:dyDescent="0.3">
      <c r="B59" t="s">
        <v>55</v>
      </c>
      <c r="C59">
        <v>992</v>
      </c>
      <c r="D59">
        <v>4</v>
      </c>
      <c r="E59">
        <v>9</v>
      </c>
      <c r="F59">
        <v>6140000110</v>
      </c>
      <c r="H59" s="2">
        <f>H60</f>
        <v>3633</v>
      </c>
      <c r="I59" s="2"/>
      <c r="J59" s="2">
        <f t="shared" si="0"/>
        <v>3633</v>
      </c>
      <c r="K59" s="2"/>
    </row>
    <row r="60" spans="1:12" x14ac:dyDescent="0.3">
      <c r="B60" t="s">
        <v>20</v>
      </c>
      <c r="C60">
        <v>992</v>
      </c>
      <c r="D60">
        <v>4</v>
      </c>
      <c r="E60">
        <v>9</v>
      </c>
      <c r="F60">
        <v>6140000110</v>
      </c>
      <c r="G60">
        <v>200</v>
      </c>
      <c r="H60" s="2">
        <v>3633</v>
      </c>
      <c r="I60" s="2"/>
      <c r="J60" s="2">
        <f t="shared" si="0"/>
        <v>3633</v>
      </c>
      <c r="K60" s="2"/>
      <c r="L60" s="4">
        <v>3446600</v>
      </c>
    </row>
    <row r="61" spans="1:12" x14ac:dyDescent="0.3">
      <c r="B61" t="s">
        <v>56</v>
      </c>
      <c r="C61">
        <v>992</v>
      </c>
      <c r="D61">
        <v>4</v>
      </c>
      <c r="E61">
        <v>9</v>
      </c>
      <c r="F61">
        <v>3810000000</v>
      </c>
      <c r="H61" s="2">
        <f>H62</f>
        <v>600</v>
      </c>
      <c r="I61" s="2"/>
      <c r="J61" s="2">
        <f t="shared" si="0"/>
        <v>600</v>
      </c>
      <c r="K61" s="2"/>
    </row>
    <row r="62" spans="1:12" x14ac:dyDescent="0.3">
      <c r="B62" t="s">
        <v>20</v>
      </c>
      <c r="C62">
        <v>992</v>
      </c>
      <c r="D62">
        <v>4</v>
      </c>
      <c r="E62">
        <v>9</v>
      </c>
      <c r="F62">
        <v>3810000000</v>
      </c>
      <c r="G62">
        <v>200</v>
      </c>
      <c r="H62" s="2">
        <v>600</v>
      </c>
      <c r="I62" s="2"/>
      <c r="J62" s="2">
        <f t="shared" si="0"/>
        <v>600</v>
      </c>
      <c r="K62" s="2"/>
      <c r="L62" s="4">
        <v>600000</v>
      </c>
    </row>
    <row r="63" spans="1:12" x14ac:dyDescent="0.3">
      <c r="B63" t="s">
        <v>57</v>
      </c>
      <c r="C63">
        <v>992</v>
      </c>
      <c r="D63">
        <v>4</v>
      </c>
      <c r="E63">
        <v>10</v>
      </c>
      <c r="H63" s="2">
        <f>H64</f>
        <v>150</v>
      </c>
      <c r="I63" s="2"/>
      <c r="J63" s="2">
        <f t="shared" si="0"/>
        <v>150</v>
      </c>
      <c r="K63" s="2"/>
    </row>
    <row r="64" spans="1:12" x14ac:dyDescent="0.3">
      <c r="B64" t="s">
        <v>58</v>
      </c>
      <c r="C64">
        <v>992</v>
      </c>
      <c r="D64">
        <v>4</v>
      </c>
      <c r="E64">
        <v>10</v>
      </c>
      <c r="F64">
        <v>2610000000</v>
      </c>
      <c r="H64" s="2">
        <f>H65</f>
        <v>150</v>
      </c>
      <c r="I64" s="2"/>
      <c r="J64" s="2">
        <f t="shared" si="0"/>
        <v>150</v>
      </c>
      <c r="K64" s="2"/>
    </row>
    <row r="65" spans="1:13" x14ac:dyDescent="0.3">
      <c r="B65" t="s">
        <v>20</v>
      </c>
      <c r="C65">
        <v>992</v>
      </c>
      <c r="D65">
        <v>4</v>
      </c>
      <c r="E65">
        <v>10</v>
      </c>
      <c r="F65">
        <v>2610000000</v>
      </c>
      <c r="G65">
        <v>200</v>
      </c>
      <c r="H65" s="2">
        <v>150</v>
      </c>
      <c r="I65" s="2"/>
      <c r="J65" s="2">
        <f t="shared" si="0"/>
        <v>150</v>
      </c>
      <c r="K65" s="2"/>
      <c r="L65" s="4">
        <v>150000</v>
      </c>
    </row>
    <row r="66" spans="1:13" x14ac:dyDescent="0.3">
      <c r="B66" t="s">
        <v>59</v>
      </c>
      <c r="C66">
        <v>992</v>
      </c>
      <c r="D66">
        <v>4</v>
      </c>
      <c r="E66">
        <v>10</v>
      </c>
      <c r="H66" s="2">
        <f>H67</f>
        <v>0</v>
      </c>
      <c r="I66" s="2"/>
      <c r="J66" s="2">
        <f t="shared" si="0"/>
        <v>0</v>
      </c>
      <c r="K66" s="2"/>
    </row>
    <row r="67" spans="1:13" x14ac:dyDescent="0.3">
      <c r="B67" t="s">
        <v>60</v>
      </c>
      <c r="C67">
        <v>992</v>
      </c>
      <c r="D67">
        <v>4</v>
      </c>
      <c r="E67">
        <v>10</v>
      </c>
      <c r="F67">
        <v>2510000000</v>
      </c>
      <c r="H67" s="2">
        <f>H68</f>
        <v>0</v>
      </c>
      <c r="I67" s="2"/>
      <c r="J67" s="2">
        <f t="shared" si="0"/>
        <v>0</v>
      </c>
      <c r="K67" s="2"/>
    </row>
    <row r="68" spans="1:13" x14ac:dyDescent="0.3">
      <c r="B68" t="s">
        <v>20</v>
      </c>
      <c r="C68">
        <v>992</v>
      </c>
      <c r="D68">
        <v>4</v>
      </c>
      <c r="E68">
        <v>10</v>
      </c>
      <c r="F68">
        <v>2510000000</v>
      </c>
      <c r="G68">
        <v>200</v>
      </c>
      <c r="H68" s="2">
        <v>0</v>
      </c>
      <c r="I68" s="2"/>
      <c r="J68" s="2">
        <f t="shared" si="0"/>
        <v>0</v>
      </c>
      <c r="K68" s="2"/>
    </row>
    <row r="69" spans="1:13" x14ac:dyDescent="0.3">
      <c r="D69">
        <v>4</v>
      </c>
      <c r="E69">
        <v>12</v>
      </c>
      <c r="F69">
        <v>2910000000</v>
      </c>
      <c r="G69">
        <v>200</v>
      </c>
      <c r="H69" s="2">
        <v>5</v>
      </c>
      <c r="I69" s="2"/>
      <c r="J69" s="2"/>
      <c r="K69" s="2"/>
      <c r="L69" s="4">
        <v>5000</v>
      </c>
    </row>
    <row r="70" spans="1:13" x14ac:dyDescent="0.3">
      <c r="A70" t="s">
        <v>61</v>
      </c>
      <c r="B70" t="s">
        <v>62</v>
      </c>
      <c r="C70">
        <v>992</v>
      </c>
      <c r="D70">
        <v>5</v>
      </c>
      <c r="H70" s="2">
        <f>H71+H74</f>
        <v>95</v>
      </c>
      <c r="I70" s="2"/>
      <c r="J70" s="2">
        <f t="shared" si="0"/>
        <v>95</v>
      </c>
      <c r="K70" s="2"/>
    </row>
    <row r="71" spans="1:13" x14ac:dyDescent="0.3">
      <c r="B71" t="s">
        <v>63</v>
      </c>
      <c r="C71">
        <v>992</v>
      </c>
      <c r="D71">
        <v>5</v>
      </c>
      <c r="E71">
        <v>2</v>
      </c>
      <c r="H71" s="2">
        <f>H72</f>
        <v>48.3</v>
      </c>
      <c r="I71" s="2"/>
      <c r="J71" s="2">
        <f t="shared" si="0"/>
        <v>48.3</v>
      </c>
      <c r="K71" s="2"/>
    </row>
    <row r="72" spans="1:13" x14ac:dyDescent="0.3">
      <c r="B72" t="s">
        <v>64</v>
      </c>
      <c r="C72">
        <v>992</v>
      </c>
      <c r="D72">
        <v>5</v>
      </c>
      <c r="E72">
        <v>2</v>
      </c>
      <c r="F72">
        <v>5970000410</v>
      </c>
      <c r="H72" s="2">
        <f>H73</f>
        <v>48.3</v>
      </c>
      <c r="I72" s="2"/>
      <c r="J72" s="2">
        <f t="shared" ref="J72:J104" si="1">H72-I72</f>
        <v>48.3</v>
      </c>
      <c r="K72" s="2"/>
    </row>
    <row r="73" spans="1:13" x14ac:dyDescent="0.3">
      <c r="B73" t="s">
        <v>24</v>
      </c>
      <c r="C73">
        <v>992</v>
      </c>
      <c r="D73">
        <v>5</v>
      </c>
      <c r="E73">
        <v>2</v>
      </c>
      <c r="F73">
        <v>5970000410</v>
      </c>
      <c r="G73">
        <v>500</v>
      </c>
      <c r="H73" s="2">
        <v>48.3</v>
      </c>
      <c r="I73" s="2"/>
      <c r="J73" s="2">
        <f t="shared" si="1"/>
        <v>48.3</v>
      </c>
      <c r="K73" s="2"/>
      <c r="L73" s="1">
        <v>48273.56</v>
      </c>
    </row>
    <row r="74" spans="1:13" x14ac:dyDescent="0.3">
      <c r="B74" t="s">
        <v>65</v>
      </c>
      <c r="C74">
        <v>992</v>
      </c>
      <c r="D74">
        <v>5</v>
      </c>
      <c r="E74">
        <v>3</v>
      </c>
      <c r="H74" s="2">
        <f>H81+H79+H77+H75</f>
        <v>46.7</v>
      </c>
      <c r="I74" s="2"/>
      <c r="J74" s="2">
        <f t="shared" si="1"/>
        <v>46.7</v>
      </c>
      <c r="K74" s="2"/>
    </row>
    <row r="75" spans="1:13" x14ac:dyDescent="0.3">
      <c r="B75" t="s">
        <v>66</v>
      </c>
      <c r="C75">
        <v>992</v>
      </c>
      <c r="D75">
        <v>5</v>
      </c>
      <c r="E75">
        <v>3</v>
      </c>
      <c r="F75">
        <v>6240000260</v>
      </c>
      <c r="H75" s="2">
        <f>H76</f>
        <v>5</v>
      </c>
      <c r="I75" s="2"/>
      <c r="J75" s="2">
        <f t="shared" si="1"/>
        <v>5</v>
      </c>
      <c r="K75" s="2"/>
    </row>
    <row r="76" spans="1:13" x14ac:dyDescent="0.3">
      <c r="B76" t="s">
        <v>20</v>
      </c>
      <c r="C76">
        <v>992</v>
      </c>
      <c r="D76">
        <v>5</v>
      </c>
      <c r="E76">
        <v>3</v>
      </c>
      <c r="F76">
        <v>6240000260</v>
      </c>
      <c r="G76">
        <v>200</v>
      </c>
      <c r="H76" s="2">
        <v>5</v>
      </c>
      <c r="I76" s="2"/>
      <c r="J76" s="2">
        <f t="shared" si="1"/>
        <v>5</v>
      </c>
      <c r="K76" s="2"/>
      <c r="L76" s="4">
        <v>5000</v>
      </c>
    </row>
    <row r="77" spans="1:13" x14ac:dyDescent="0.3">
      <c r="B77" t="s">
        <v>66</v>
      </c>
      <c r="C77">
        <v>992</v>
      </c>
      <c r="D77">
        <v>5</v>
      </c>
      <c r="E77">
        <v>3</v>
      </c>
      <c r="F77">
        <v>6240000270</v>
      </c>
      <c r="H77" s="2">
        <f>H78</f>
        <v>39</v>
      </c>
      <c r="I77" s="2"/>
      <c r="J77" s="2">
        <f t="shared" si="1"/>
        <v>39</v>
      </c>
      <c r="K77" s="2"/>
    </row>
    <row r="78" spans="1:13" x14ac:dyDescent="0.3">
      <c r="B78" t="s">
        <v>20</v>
      </c>
      <c r="C78">
        <v>992</v>
      </c>
      <c r="D78">
        <v>5</v>
      </c>
      <c r="E78">
        <v>3</v>
      </c>
      <c r="F78">
        <v>6240000270</v>
      </c>
      <c r="G78">
        <v>200</v>
      </c>
      <c r="H78" s="2">
        <v>39</v>
      </c>
      <c r="I78" s="2"/>
      <c r="J78" s="2">
        <f t="shared" si="1"/>
        <v>39</v>
      </c>
      <c r="K78" s="2"/>
      <c r="L78" s="4">
        <v>39000</v>
      </c>
    </row>
    <row r="79" spans="1:13" x14ac:dyDescent="0.3">
      <c r="B79" t="s">
        <v>67</v>
      </c>
      <c r="C79">
        <v>992</v>
      </c>
      <c r="D79">
        <v>5</v>
      </c>
      <c r="E79">
        <v>3</v>
      </c>
      <c r="F79">
        <v>6240062950</v>
      </c>
      <c r="H79" s="2">
        <f>H80</f>
        <v>0</v>
      </c>
      <c r="I79" s="2"/>
      <c r="J79" s="2">
        <f t="shared" si="1"/>
        <v>0</v>
      </c>
      <c r="K79" s="2"/>
    </row>
    <row r="80" spans="1:13" x14ac:dyDescent="0.3">
      <c r="B80" t="s">
        <v>20</v>
      </c>
      <c r="C80">
        <v>992</v>
      </c>
      <c r="D80">
        <v>5</v>
      </c>
      <c r="E80">
        <v>3</v>
      </c>
      <c r="F80">
        <v>6240062950</v>
      </c>
      <c r="G80">
        <v>200</v>
      </c>
      <c r="H80" s="2">
        <v>0</v>
      </c>
      <c r="I80" s="2"/>
      <c r="J80" s="2">
        <f t="shared" si="1"/>
        <v>0</v>
      </c>
      <c r="K80" s="2"/>
      <c r="M80" s="2">
        <v>5758.4</v>
      </c>
    </row>
    <row r="81" spans="1:12" x14ac:dyDescent="0.3">
      <c r="B81" t="s">
        <v>68</v>
      </c>
      <c r="C81">
        <v>992</v>
      </c>
      <c r="D81">
        <v>5</v>
      </c>
      <c r="E81">
        <v>3</v>
      </c>
      <c r="F81">
        <v>3010000000</v>
      </c>
      <c r="H81" s="2">
        <f>H82</f>
        <v>2.7</v>
      </c>
      <c r="I81" s="2"/>
      <c r="J81" s="2">
        <f t="shared" si="1"/>
        <v>2.7</v>
      </c>
      <c r="K81" s="2"/>
    </row>
    <row r="82" spans="1:12" x14ac:dyDescent="0.3">
      <c r="B82" t="s">
        <v>20</v>
      </c>
      <c r="C82">
        <v>992</v>
      </c>
      <c r="D82">
        <v>5</v>
      </c>
      <c r="E82">
        <v>3</v>
      </c>
      <c r="F82">
        <v>3010000000</v>
      </c>
      <c r="G82">
        <v>200</v>
      </c>
      <c r="H82" s="2">
        <v>2.7</v>
      </c>
      <c r="I82" s="2"/>
      <c r="J82" s="2">
        <f t="shared" si="1"/>
        <v>2.7</v>
      </c>
      <c r="K82" s="2"/>
      <c r="L82" s="4">
        <v>2700</v>
      </c>
    </row>
    <row r="83" spans="1:12" x14ac:dyDescent="0.3">
      <c r="A83" t="s">
        <v>69</v>
      </c>
      <c r="B83" t="s">
        <v>70</v>
      </c>
      <c r="C83">
        <v>992</v>
      </c>
      <c r="D83">
        <v>7</v>
      </c>
      <c r="H83" s="2">
        <f t="shared" ref="H83:H85" si="2">H84</f>
        <v>10</v>
      </c>
      <c r="I83" s="2"/>
      <c r="J83" s="2">
        <f t="shared" si="1"/>
        <v>10</v>
      </c>
      <c r="K83" s="2"/>
    </row>
    <row r="84" spans="1:12" x14ac:dyDescent="0.3">
      <c r="B84" t="s">
        <v>71</v>
      </c>
      <c r="C84">
        <v>992</v>
      </c>
      <c r="D84">
        <v>7</v>
      </c>
      <c r="E84">
        <v>7</v>
      </c>
      <c r="H84" s="2">
        <f t="shared" si="2"/>
        <v>10</v>
      </c>
      <c r="I84" s="2"/>
      <c r="J84" s="2">
        <f t="shared" si="1"/>
        <v>10</v>
      </c>
      <c r="K84" s="2"/>
    </row>
    <row r="85" spans="1:12" x14ac:dyDescent="0.3">
      <c r="B85" t="s">
        <v>72</v>
      </c>
      <c r="C85">
        <v>992</v>
      </c>
      <c r="D85">
        <v>7</v>
      </c>
      <c r="E85">
        <v>7</v>
      </c>
      <c r="F85">
        <v>3310000000</v>
      </c>
      <c r="H85" s="2">
        <f t="shared" si="2"/>
        <v>10</v>
      </c>
      <c r="I85" s="2"/>
      <c r="J85" s="2">
        <f t="shared" si="1"/>
        <v>10</v>
      </c>
      <c r="K85" s="2"/>
    </row>
    <row r="86" spans="1:12" x14ac:dyDescent="0.3">
      <c r="B86" t="s">
        <v>20</v>
      </c>
      <c r="C86">
        <v>992</v>
      </c>
      <c r="D86">
        <v>7</v>
      </c>
      <c r="E86">
        <v>7</v>
      </c>
      <c r="F86">
        <v>3310000000</v>
      </c>
      <c r="G86">
        <v>200</v>
      </c>
      <c r="H86" s="2">
        <v>10</v>
      </c>
      <c r="I86" s="2"/>
      <c r="J86" s="2">
        <f t="shared" si="1"/>
        <v>10</v>
      </c>
      <c r="K86" s="2"/>
      <c r="L86" s="4">
        <v>10000</v>
      </c>
    </row>
    <row r="87" spans="1:12" x14ac:dyDescent="0.3">
      <c r="A87" t="s">
        <v>73</v>
      </c>
      <c r="B87" t="s">
        <v>74</v>
      </c>
      <c r="C87">
        <v>992</v>
      </c>
      <c r="D87">
        <v>8</v>
      </c>
      <c r="H87" s="2">
        <f>H88</f>
        <v>4870</v>
      </c>
      <c r="I87" s="2"/>
      <c r="J87" s="2">
        <f t="shared" si="1"/>
        <v>4870</v>
      </c>
      <c r="K87" s="2"/>
    </row>
    <row r="88" spans="1:12" x14ac:dyDescent="0.3">
      <c r="B88" t="s">
        <v>75</v>
      </c>
      <c r="C88">
        <v>992</v>
      </c>
      <c r="D88">
        <v>8</v>
      </c>
      <c r="E88">
        <v>1</v>
      </c>
      <c r="H88" s="2">
        <f>H89+H91</f>
        <v>4870</v>
      </c>
      <c r="I88" s="2"/>
      <c r="J88" s="2">
        <f t="shared" si="1"/>
        <v>4870</v>
      </c>
      <c r="K88" s="2"/>
    </row>
    <row r="89" spans="1:12" x14ac:dyDescent="0.3">
      <c r="B89" t="s">
        <v>76</v>
      </c>
      <c r="C89">
        <v>992</v>
      </c>
      <c r="D89">
        <v>8</v>
      </c>
      <c r="E89">
        <v>1</v>
      </c>
      <c r="F89">
        <v>8120000020</v>
      </c>
      <c r="H89" s="2">
        <f>H90</f>
        <v>3801.6</v>
      </c>
      <c r="I89" s="2"/>
      <c r="J89" s="2">
        <f t="shared" si="1"/>
        <v>3801.6</v>
      </c>
      <c r="K89" s="2"/>
    </row>
    <row r="90" spans="1:12" x14ac:dyDescent="0.3">
      <c r="B90" t="s">
        <v>77</v>
      </c>
      <c r="C90">
        <v>992</v>
      </c>
      <c r="D90">
        <v>8</v>
      </c>
      <c r="E90">
        <v>1</v>
      </c>
      <c r="F90">
        <v>8120000020</v>
      </c>
      <c r="G90">
        <v>600</v>
      </c>
      <c r="H90" s="2">
        <v>3801.6</v>
      </c>
      <c r="I90" s="2"/>
      <c r="J90" s="2">
        <f t="shared" si="1"/>
        <v>3801.6</v>
      </c>
      <c r="K90" s="2"/>
      <c r="L90" s="4">
        <v>5554500</v>
      </c>
    </row>
    <row r="91" spans="1:12" x14ac:dyDescent="0.3">
      <c r="B91" t="s">
        <v>78</v>
      </c>
      <c r="C91">
        <v>992</v>
      </c>
      <c r="D91">
        <v>8</v>
      </c>
      <c r="E91">
        <v>1</v>
      </c>
      <c r="F91">
        <v>8220000020</v>
      </c>
      <c r="H91" s="2">
        <f>H92</f>
        <v>1068.4000000000001</v>
      </c>
      <c r="I91" s="2"/>
      <c r="J91" s="2">
        <f t="shared" si="1"/>
        <v>1068.4000000000001</v>
      </c>
      <c r="K91" s="2"/>
    </row>
    <row r="92" spans="1:12" x14ac:dyDescent="0.3">
      <c r="B92" t="s">
        <v>77</v>
      </c>
      <c r="C92">
        <v>992</v>
      </c>
      <c r="D92">
        <v>8</v>
      </c>
      <c r="E92">
        <v>1</v>
      </c>
      <c r="F92">
        <v>8220000020</v>
      </c>
      <c r="G92">
        <v>600</v>
      </c>
      <c r="H92" s="2">
        <v>1068.4000000000001</v>
      </c>
      <c r="I92" s="2"/>
      <c r="J92" s="2">
        <f t="shared" si="1"/>
        <v>1068.4000000000001</v>
      </c>
      <c r="K92" s="2"/>
      <c r="L92" s="4">
        <v>1832600</v>
      </c>
    </row>
    <row r="93" spans="1:12" x14ac:dyDescent="0.3">
      <c r="A93" t="s">
        <v>79</v>
      </c>
      <c r="B93" t="s">
        <v>80</v>
      </c>
      <c r="C93">
        <v>992</v>
      </c>
      <c r="D93">
        <v>10</v>
      </c>
      <c r="E93">
        <v>0</v>
      </c>
      <c r="H93" s="2">
        <f t="shared" ref="H93:H95" si="3">H94</f>
        <v>499.9</v>
      </c>
      <c r="I93" s="2"/>
      <c r="J93" s="2">
        <f t="shared" si="1"/>
        <v>499.9</v>
      </c>
      <c r="K93" s="2"/>
    </row>
    <row r="94" spans="1:12" x14ac:dyDescent="0.3">
      <c r="B94" t="s">
        <v>81</v>
      </c>
      <c r="C94">
        <v>992</v>
      </c>
      <c r="D94">
        <v>10</v>
      </c>
      <c r="E94">
        <v>1</v>
      </c>
      <c r="F94">
        <v>5440000350</v>
      </c>
      <c r="H94" s="2">
        <f t="shared" si="3"/>
        <v>499.9</v>
      </c>
      <c r="I94" s="2"/>
      <c r="J94" s="2">
        <f t="shared" si="1"/>
        <v>499.9</v>
      </c>
      <c r="K94" s="2"/>
    </row>
    <row r="95" spans="1:12" x14ac:dyDescent="0.3">
      <c r="B95" t="s">
        <v>82</v>
      </c>
      <c r="C95">
        <v>992</v>
      </c>
      <c r="D95">
        <v>10</v>
      </c>
      <c r="E95">
        <v>1</v>
      </c>
      <c r="F95">
        <v>5440000350</v>
      </c>
      <c r="H95" s="2">
        <f t="shared" si="3"/>
        <v>499.9</v>
      </c>
      <c r="I95" s="2"/>
      <c r="J95" s="2">
        <f t="shared" si="1"/>
        <v>499.9</v>
      </c>
      <c r="K95" s="2"/>
    </row>
    <row r="96" spans="1:12" x14ac:dyDescent="0.3">
      <c r="B96" t="s">
        <v>83</v>
      </c>
      <c r="C96">
        <v>992</v>
      </c>
      <c r="D96">
        <v>10</v>
      </c>
      <c r="E96">
        <v>1</v>
      </c>
      <c r="F96">
        <v>5440000350</v>
      </c>
      <c r="G96">
        <v>300</v>
      </c>
      <c r="H96" s="2">
        <v>499.9</v>
      </c>
      <c r="I96" s="2"/>
      <c r="J96" s="2">
        <f t="shared" si="1"/>
        <v>499.9</v>
      </c>
      <c r="K96" s="2"/>
      <c r="L96" s="1">
        <v>499970.64</v>
      </c>
    </row>
    <row r="97" spans="1:12" x14ac:dyDescent="0.3">
      <c r="A97" t="s">
        <v>84</v>
      </c>
      <c r="B97" t="s">
        <v>85</v>
      </c>
      <c r="C97">
        <v>992</v>
      </c>
      <c r="D97">
        <v>11</v>
      </c>
      <c r="E97">
        <v>0</v>
      </c>
      <c r="H97" s="2">
        <f t="shared" ref="H97:H98" si="4">H98</f>
        <v>10</v>
      </c>
      <c r="I97" s="2"/>
      <c r="J97" s="2">
        <f t="shared" si="1"/>
        <v>10</v>
      </c>
      <c r="K97" s="2"/>
    </row>
    <row r="98" spans="1:12" x14ac:dyDescent="0.3">
      <c r="B98" t="s">
        <v>86</v>
      </c>
      <c r="C98">
        <v>992</v>
      </c>
      <c r="D98">
        <v>11</v>
      </c>
      <c r="E98">
        <v>2</v>
      </c>
      <c r="H98" s="2">
        <f t="shared" si="4"/>
        <v>10</v>
      </c>
      <c r="I98" s="2"/>
      <c r="J98" s="2">
        <f t="shared" si="1"/>
        <v>10</v>
      </c>
      <c r="K98" s="2"/>
    </row>
    <row r="99" spans="1:12" x14ac:dyDescent="0.3">
      <c r="B99" t="s">
        <v>87</v>
      </c>
      <c r="C99">
        <v>992</v>
      </c>
      <c r="D99">
        <v>11</v>
      </c>
      <c r="E99">
        <v>2</v>
      </c>
      <c r="F99">
        <v>3510000000</v>
      </c>
      <c r="H99" s="2">
        <f>H100+H101</f>
        <v>10</v>
      </c>
      <c r="I99" s="2"/>
      <c r="J99" s="2">
        <f t="shared" si="1"/>
        <v>10</v>
      </c>
      <c r="K99" s="2"/>
    </row>
    <row r="100" spans="1:12" x14ac:dyDescent="0.3">
      <c r="B100" t="s">
        <v>16</v>
      </c>
      <c r="C100">
        <v>992</v>
      </c>
      <c r="D100">
        <v>11</v>
      </c>
      <c r="E100">
        <v>2</v>
      </c>
      <c r="F100">
        <v>3510000000</v>
      </c>
      <c r="G100">
        <v>100</v>
      </c>
      <c r="H100" s="2">
        <v>5</v>
      </c>
      <c r="I100" s="2"/>
      <c r="J100" s="2">
        <f t="shared" si="1"/>
        <v>5</v>
      </c>
      <c r="K100" s="2"/>
      <c r="L100" s="4">
        <v>10000</v>
      </c>
    </row>
    <row r="101" spans="1:12" x14ac:dyDescent="0.3">
      <c r="B101" t="s">
        <v>20</v>
      </c>
      <c r="C101">
        <v>992</v>
      </c>
      <c r="D101">
        <v>11</v>
      </c>
      <c r="E101">
        <v>2</v>
      </c>
      <c r="F101">
        <v>3510000000</v>
      </c>
      <c r="G101">
        <v>200</v>
      </c>
      <c r="H101" s="2">
        <v>5</v>
      </c>
      <c r="I101" s="2"/>
      <c r="J101" s="2">
        <f>H101-I101</f>
        <v>5</v>
      </c>
      <c r="K101" s="2"/>
      <c r="L101" s="4"/>
    </row>
    <row r="102" spans="1:12" x14ac:dyDescent="0.3">
      <c r="A102" t="s">
        <v>88</v>
      </c>
      <c r="B102" t="s">
        <v>89</v>
      </c>
      <c r="C102">
        <v>992</v>
      </c>
      <c r="D102">
        <v>13</v>
      </c>
      <c r="E102">
        <v>0</v>
      </c>
      <c r="F102">
        <v>6540000310</v>
      </c>
      <c r="H102" s="2">
        <f>H103</f>
        <v>41.7</v>
      </c>
      <c r="I102" s="2"/>
      <c r="J102" s="2">
        <f t="shared" si="1"/>
        <v>41.7</v>
      </c>
      <c r="K102" s="2"/>
    </row>
    <row r="103" spans="1:12" x14ac:dyDescent="0.3">
      <c r="B103" t="s">
        <v>90</v>
      </c>
      <c r="C103">
        <v>992</v>
      </c>
      <c r="D103">
        <v>13</v>
      </c>
      <c r="E103">
        <v>1</v>
      </c>
      <c r="F103">
        <v>6540000310</v>
      </c>
      <c r="G103">
        <v>700</v>
      </c>
      <c r="H103" s="2">
        <v>41.7</v>
      </c>
      <c r="I103" s="2"/>
      <c r="J103" s="2">
        <f t="shared" si="1"/>
        <v>41.7</v>
      </c>
      <c r="K103" s="2"/>
      <c r="L103" s="4">
        <v>41700</v>
      </c>
    </row>
    <row r="104" spans="1:12" x14ac:dyDescent="0.3">
      <c r="B104" t="s">
        <v>104</v>
      </c>
      <c r="H104" s="2">
        <v>443.4</v>
      </c>
      <c r="J104" s="2">
        <f t="shared" si="1"/>
        <v>443.4</v>
      </c>
    </row>
  </sheetData>
  <pageMargins left="0.7" right="0.7" top="0.75" bottom="0.75" header="0.3" footer="0.3"/>
  <pageSetup paperSize="9" scale="4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5980C-A4D3-42FA-9FAE-3A94CE3735A1}">
  <sheetPr>
    <pageSetUpPr fitToPage="1"/>
  </sheetPr>
  <dimension ref="A1:O104"/>
  <sheetViews>
    <sheetView workbookViewId="0">
      <selection activeCell="H45" sqref="H45"/>
    </sheetView>
  </sheetViews>
  <sheetFormatPr defaultRowHeight="14.4" x14ac:dyDescent="0.3"/>
  <cols>
    <col min="6" max="6" width="19.33203125" customWidth="1"/>
    <col min="12" max="12" width="12.5546875" customWidth="1"/>
  </cols>
  <sheetData>
    <row r="1" spans="1:13" x14ac:dyDescent="0.3">
      <c r="A1" t="s">
        <v>0</v>
      </c>
      <c r="B1" t="s">
        <v>1</v>
      </c>
      <c r="D1" t="s">
        <v>2</v>
      </c>
      <c r="E1" t="s">
        <v>3</v>
      </c>
      <c r="F1" t="s">
        <v>4</v>
      </c>
      <c r="G1" t="s">
        <v>5</v>
      </c>
      <c r="H1" s="2" t="s">
        <v>6</v>
      </c>
      <c r="I1" s="2">
        <v>2024</v>
      </c>
      <c r="J1" s="2" t="s">
        <v>91</v>
      </c>
      <c r="K1" s="2"/>
    </row>
    <row r="2" spans="1:13" x14ac:dyDescent="0.3">
      <c r="A2" t="s">
        <v>7</v>
      </c>
      <c r="H2" s="2"/>
      <c r="I2" s="2"/>
      <c r="J2" s="2"/>
      <c r="K2" s="2"/>
    </row>
    <row r="3" spans="1:13" x14ac:dyDescent="0.3">
      <c r="A3" t="s">
        <v>8</v>
      </c>
      <c r="B3" t="s">
        <v>9</v>
      </c>
      <c r="F3" t="s">
        <v>10</v>
      </c>
      <c r="H3" s="2"/>
      <c r="I3" s="2"/>
      <c r="J3" s="2"/>
      <c r="K3" s="2"/>
    </row>
    <row r="4" spans="1:13" x14ac:dyDescent="0.3">
      <c r="B4" t="s">
        <v>9</v>
      </c>
      <c r="C4">
        <v>992</v>
      </c>
      <c r="H4" s="2"/>
      <c r="I4" s="2"/>
      <c r="J4" s="2"/>
      <c r="K4" s="2"/>
    </row>
    <row r="5" spans="1:13" x14ac:dyDescent="0.3">
      <c r="B5" t="s">
        <v>11</v>
      </c>
      <c r="C5">
        <v>992</v>
      </c>
      <c r="H5" s="2">
        <f>H6+H42+H47+H57+H70+H83+H87+H93+H97+H102+H104</f>
        <v>19842.400000000001</v>
      </c>
      <c r="I5" s="2">
        <v>19794.7</v>
      </c>
      <c r="J5" s="2">
        <f>H5-I5</f>
        <v>47.700000000000728</v>
      </c>
      <c r="K5" s="2"/>
      <c r="L5" s="5">
        <f>L9+L12+L13+L14+L16+L18+L21+L27+L30+L32+L34+L37+L39+L41+L45+L46+L50+L52+L55+L60+L62+L65+L69+L73+L76+L78+L82+L86+L90+L92+L96+L100+L103</f>
        <v>20044300</v>
      </c>
      <c r="M5" s="5"/>
    </row>
    <row r="6" spans="1:13" x14ac:dyDescent="0.3">
      <c r="A6" t="s">
        <v>8</v>
      </c>
      <c r="B6" t="s">
        <v>12</v>
      </c>
      <c r="C6">
        <v>992</v>
      </c>
      <c r="D6">
        <v>1</v>
      </c>
      <c r="H6" s="2">
        <f>H7+H10+H19+H22+H25+H28</f>
        <v>7171.0999999999995</v>
      </c>
      <c r="I6" s="2"/>
      <c r="J6" s="2">
        <f t="shared" ref="J6:J71" si="0">H6-I6</f>
        <v>7171.0999999999995</v>
      </c>
      <c r="K6" s="2"/>
    </row>
    <row r="7" spans="1:13" x14ac:dyDescent="0.3">
      <c r="A7" t="s">
        <v>13</v>
      </c>
      <c r="B7" t="s">
        <v>14</v>
      </c>
      <c r="C7">
        <v>992</v>
      </c>
      <c r="D7">
        <v>1</v>
      </c>
      <c r="E7">
        <v>2</v>
      </c>
      <c r="H7" s="2">
        <f>H8</f>
        <v>1040.4000000000001</v>
      </c>
      <c r="I7" s="2"/>
      <c r="J7" s="2">
        <f t="shared" si="0"/>
        <v>1040.4000000000001</v>
      </c>
      <c r="K7" s="2"/>
    </row>
    <row r="8" spans="1:13" x14ac:dyDescent="0.3">
      <c r="B8" t="s">
        <v>15</v>
      </c>
      <c r="C8">
        <v>992</v>
      </c>
      <c r="D8">
        <v>1</v>
      </c>
      <c r="E8">
        <v>2</v>
      </c>
      <c r="F8">
        <v>5120000010</v>
      </c>
      <c r="H8" s="2">
        <f>H9</f>
        <v>1040.4000000000001</v>
      </c>
      <c r="I8" s="2"/>
      <c r="J8" s="2">
        <f t="shared" si="0"/>
        <v>1040.4000000000001</v>
      </c>
      <c r="K8" s="2"/>
    </row>
    <row r="9" spans="1:13" x14ac:dyDescent="0.3">
      <c r="B9" t="s">
        <v>16</v>
      </c>
      <c r="C9">
        <v>992</v>
      </c>
      <c r="D9">
        <v>1</v>
      </c>
      <c r="E9">
        <v>2</v>
      </c>
      <c r="F9">
        <v>5120000010</v>
      </c>
      <c r="G9">
        <v>100</v>
      </c>
      <c r="H9" s="2">
        <v>1040.4000000000001</v>
      </c>
      <c r="I9" s="2"/>
      <c r="J9" s="2">
        <f t="shared" si="0"/>
        <v>1040.4000000000001</v>
      </c>
      <c r="K9" s="2"/>
      <c r="L9" s="2">
        <v>1040400</v>
      </c>
    </row>
    <row r="10" spans="1:13" x14ac:dyDescent="0.3">
      <c r="A10" t="s">
        <v>17</v>
      </c>
      <c r="B10" t="s">
        <v>18</v>
      </c>
      <c r="C10">
        <v>992</v>
      </c>
      <c r="D10">
        <v>1</v>
      </c>
      <c r="E10">
        <v>4</v>
      </c>
      <c r="H10" s="6">
        <f>H11+H15+H17</f>
        <v>5534.9</v>
      </c>
      <c r="I10" s="2"/>
      <c r="J10" s="2">
        <f t="shared" si="0"/>
        <v>5534.9</v>
      </c>
      <c r="K10" s="2"/>
    </row>
    <row r="11" spans="1:13" x14ac:dyDescent="0.3">
      <c r="B11" t="s">
        <v>19</v>
      </c>
      <c r="C11">
        <v>992</v>
      </c>
      <c r="D11">
        <v>1</v>
      </c>
      <c r="E11">
        <v>4</v>
      </c>
      <c r="F11">
        <v>5220000010</v>
      </c>
      <c r="H11" s="2">
        <f>H12+H13+H14</f>
        <v>5461.7</v>
      </c>
      <c r="I11" s="2"/>
      <c r="J11" s="2">
        <f t="shared" si="0"/>
        <v>5461.7</v>
      </c>
      <c r="K11" s="2"/>
    </row>
    <row r="12" spans="1:13" x14ac:dyDescent="0.3">
      <c r="B12" t="s">
        <v>16</v>
      </c>
      <c r="C12">
        <v>992</v>
      </c>
      <c r="D12">
        <v>1</v>
      </c>
      <c r="E12">
        <v>4</v>
      </c>
      <c r="F12">
        <v>5220000010</v>
      </c>
      <c r="G12">
        <v>100</v>
      </c>
      <c r="H12" s="2">
        <v>5082.3999999999996</v>
      </c>
      <c r="I12" s="2"/>
      <c r="J12" s="2">
        <f t="shared" si="0"/>
        <v>5082.3999999999996</v>
      </c>
      <c r="K12" s="2"/>
      <c r="L12" s="2">
        <v>5082400</v>
      </c>
      <c r="M12" s="2">
        <v>4594.3</v>
      </c>
    </row>
    <row r="13" spans="1:13" x14ac:dyDescent="0.3">
      <c r="B13" t="s">
        <v>20</v>
      </c>
      <c r="C13">
        <v>992</v>
      </c>
      <c r="D13">
        <v>1</v>
      </c>
      <c r="E13">
        <v>4</v>
      </c>
      <c r="F13">
        <v>5220000010</v>
      </c>
      <c r="G13">
        <v>200</v>
      </c>
      <c r="H13" s="2">
        <v>378.5</v>
      </c>
      <c r="I13" s="2"/>
      <c r="J13" s="2">
        <f t="shared" si="0"/>
        <v>378.5</v>
      </c>
      <c r="K13" s="2"/>
      <c r="L13" s="2">
        <v>378538.14</v>
      </c>
      <c r="M13" s="2">
        <v>445.4</v>
      </c>
    </row>
    <row r="14" spans="1:13" x14ac:dyDescent="0.3">
      <c r="B14" t="s">
        <v>21</v>
      </c>
      <c r="C14">
        <v>992</v>
      </c>
      <c r="D14">
        <v>1</v>
      </c>
      <c r="E14">
        <v>4</v>
      </c>
      <c r="F14">
        <v>5220000010</v>
      </c>
      <c r="G14">
        <v>800</v>
      </c>
      <c r="H14" s="2">
        <v>0.8</v>
      </c>
      <c r="I14" s="2"/>
      <c r="J14" s="2">
        <f t="shared" si="0"/>
        <v>0.8</v>
      </c>
      <c r="K14" s="2"/>
      <c r="L14" s="2">
        <v>5961.06</v>
      </c>
    </row>
    <row r="15" spans="1:13" x14ac:dyDescent="0.3">
      <c r="B15" t="s">
        <v>22</v>
      </c>
      <c r="C15">
        <v>992</v>
      </c>
      <c r="D15">
        <v>1</v>
      </c>
      <c r="E15">
        <v>4</v>
      </c>
      <c r="F15">
        <v>5260060190</v>
      </c>
      <c r="H15" s="2">
        <f>H16</f>
        <v>30</v>
      </c>
      <c r="I15" s="2"/>
      <c r="J15" s="2">
        <f t="shared" si="0"/>
        <v>30</v>
      </c>
      <c r="K15" s="2"/>
    </row>
    <row r="16" spans="1:13" x14ac:dyDescent="0.3">
      <c r="B16" t="s">
        <v>20</v>
      </c>
      <c r="C16">
        <v>992</v>
      </c>
      <c r="D16">
        <v>1</v>
      </c>
      <c r="E16">
        <v>4</v>
      </c>
      <c r="F16">
        <v>5260060190</v>
      </c>
      <c r="G16">
        <v>200</v>
      </c>
      <c r="H16" s="2">
        <v>30</v>
      </c>
      <c r="I16" s="2"/>
      <c r="J16" s="2">
        <f t="shared" si="0"/>
        <v>30</v>
      </c>
      <c r="K16" s="2"/>
      <c r="L16" s="4">
        <v>30000</v>
      </c>
    </row>
    <row r="17" spans="1:13" x14ac:dyDescent="0.3">
      <c r="B17" t="s">
        <v>23</v>
      </c>
      <c r="C17">
        <v>992</v>
      </c>
      <c r="D17">
        <v>1</v>
      </c>
      <c r="E17">
        <v>4</v>
      </c>
      <c r="F17">
        <v>5670000410</v>
      </c>
      <c r="H17" s="2">
        <f>H18</f>
        <v>43.2</v>
      </c>
      <c r="I17" s="2"/>
      <c r="J17" s="2">
        <f t="shared" si="0"/>
        <v>43.2</v>
      </c>
      <c r="K17" s="2"/>
    </row>
    <row r="18" spans="1:13" x14ac:dyDescent="0.3">
      <c r="B18" t="s">
        <v>24</v>
      </c>
      <c r="C18">
        <v>992</v>
      </c>
      <c r="D18">
        <v>1</v>
      </c>
      <c r="E18">
        <v>4</v>
      </c>
      <c r="F18">
        <v>5670000410</v>
      </c>
      <c r="G18">
        <v>500</v>
      </c>
      <c r="H18" s="2">
        <v>43.2</v>
      </c>
      <c r="I18" s="2"/>
      <c r="J18" s="2">
        <f t="shared" si="0"/>
        <v>43.2</v>
      </c>
      <c r="K18" s="2"/>
      <c r="L18" s="2">
        <v>43209.85</v>
      </c>
    </row>
    <row r="19" spans="1:13" x14ac:dyDescent="0.3">
      <c r="A19" t="s">
        <v>25</v>
      </c>
      <c r="B19" t="s">
        <v>26</v>
      </c>
      <c r="C19">
        <v>992</v>
      </c>
      <c r="D19">
        <v>1</v>
      </c>
      <c r="E19">
        <v>6</v>
      </c>
      <c r="H19" s="2">
        <f>H20</f>
        <v>49.1</v>
      </c>
      <c r="I19" s="2"/>
      <c r="J19" s="2">
        <f t="shared" si="0"/>
        <v>49.1</v>
      </c>
      <c r="K19" s="2"/>
    </row>
    <row r="20" spans="1:13" x14ac:dyDescent="0.3">
      <c r="B20" t="s">
        <v>27</v>
      </c>
      <c r="C20">
        <v>992</v>
      </c>
      <c r="D20">
        <v>1</v>
      </c>
      <c r="E20">
        <v>6</v>
      </c>
      <c r="F20">
        <v>5770000410</v>
      </c>
      <c r="H20" s="2">
        <f>H21</f>
        <v>49.1</v>
      </c>
      <c r="I20" s="2"/>
      <c r="J20" s="2">
        <f t="shared" si="0"/>
        <v>49.1</v>
      </c>
      <c r="K20" s="2"/>
    </row>
    <row r="21" spans="1:13" x14ac:dyDescent="0.3">
      <c r="B21" t="s">
        <v>24</v>
      </c>
      <c r="C21">
        <v>992</v>
      </c>
      <c r="D21">
        <v>1</v>
      </c>
      <c r="E21">
        <v>6</v>
      </c>
      <c r="F21">
        <v>5770000410</v>
      </c>
      <c r="G21">
        <v>500</v>
      </c>
      <c r="H21" s="2">
        <v>49.1</v>
      </c>
      <c r="I21" s="2"/>
      <c r="J21" s="2">
        <f t="shared" si="0"/>
        <v>49.1</v>
      </c>
      <c r="K21" s="2"/>
      <c r="L21" s="2">
        <v>49069.16</v>
      </c>
    </row>
    <row r="22" spans="1:13" x14ac:dyDescent="0.3">
      <c r="A22" t="s">
        <v>28</v>
      </c>
      <c r="B22" t="s">
        <v>29</v>
      </c>
      <c r="C22">
        <v>992</v>
      </c>
      <c r="D22">
        <v>1</v>
      </c>
      <c r="E22">
        <v>7</v>
      </c>
      <c r="H22" s="2">
        <f>H23</f>
        <v>0</v>
      </c>
      <c r="I22" s="2"/>
      <c r="J22" s="2">
        <f t="shared" si="0"/>
        <v>0</v>
      </c>
      <c r="K22" s="2"/>
    </row>
    <row r="23" spans="1:13" x14ac:dyDescent="0.3">
      <c r="B23" t="s">
        <v>29</v>
      </c>
      <c r="C23">
        <v>992</v>
      </c>
      <c r="D23">
        <v>1</v>
      </c>
      <c r="E23">
        <v>7</v>
      </c>
      <c r="F23">
        <v>930020227</v>
      </c>
      <c r="H23" s="2">
        <f>H24</f>
        <v>0</v>
      </c>
      <c r="I23" s="2"/>
      <c r="J23" s="2">
        <f t="shared" si="0"/>
        <v>0</v>
      </c>
      <c r="K23" s="2"/>
    </row>
    <row r="24" spans="1:13" x14ac:dyDescent="0.3">
      <c r="B24" t="s">
        <v>21</v>
      </c>
      <c r="C24">
        <v>992</v>
      </c>
      <c r="D24">
        <v>1</v>
      </c>
      <c r="E24">
        <v>7</v>
      </c>
      <c r="F24">
        <v>930020227</v>
      </c>
      <c r="G24">
        <v>800</v>
      </c>
      <c r="H24" s="2">
        <v>0</v>
      </c>
      <c r="I24" s="2"/>
      <c r="J24" s="2">
        <f t="shared" si="0"/>
        <v>0</v>
      </c>
      <c r="K24" s="2"/>
    </row>
    <row r="25" spans="1:13" x14ac:dyDescent="0.3">
      <c r="A25" t="s">
        <v>30</v>
      </c>
      <c r="B25" t="s">
        <v>31</v>
      </c>
      <c r="C25">
        <v>992</v>
      </c>
      <c r="D25">
        <v>1</v>
      </c>
      <c r="E25">
        <v>11</v>
      </c>
      <c r="H25" s="2">
        <f>H26</f>
        <v>10</v>
      </c>
      <c r="I25" s="2"/>
      <c r="J25" s="2">
        <f t="shared" si="0"/>
        <v>10</v>
      </c>
      <c r="K25" s="2"/>
    </row>
    <row r="26" spans="1:13" x14ac:dyDescent="0.3">
      <c r="B26" t="s">
        <v>32</v>
      </c>
      <c r="C26">
        <v>992</v>
      </c>
      <c r="D26">
        <v>1</v>
      </c>
      <c r="E26">
        <v>11</v>
      </c>
      <c r="F26">
        <v>5230000100</v>
      </c>
      <c r="H26" s="2">
        <f>H27</f>
        <v>10</v>
      </c>
      <c r="I26" s="2"/>
      <c r="J26" s="2">
        <f t="shared" si="0"/>
        <v>10</v>
      </c>
      <c r="K26" s="2"/>
    </row>
    <row r="27" spans="1:13" x14ac:dyDescent="0.3">
      <c r="B27" t="s">
        <v>21</v>
      </c>
      <c r="C27">
        <v>992</v>
      </c>
      <c r="D27">
        <v>1</v>
      </c>
      <c r="E27">
        <v>11</v>
      </c>
      <c r="F27">
        <v>5230000100</v>
      </c>
      <c r="G27">
        <v>800</v>
      </c>
      <c r="H27" s="2">
        <v>10</v>
      </c>
      <c r="I27" s="2"/>
      <c r="J27" s="2">
        <f t="shared" si="0"/>
        <v>10</v>
      </c>
      <c r="K27" s="2"/>
      <c r="L27" s="4">
        <v>10000</v>
      </c>
    </row>
    <row r="28" spans="1:13" x14ac:dyDescent="0.3">
      <c r="A28" t="s">
        <v>33</v>
      </c>
      <c r="B28" t="s">
        <v>34</v>
      </c>
      <c r="C28">
        <v>992</v>
      </c>
      <c r="D28">
        <v>1</v>
      </c>
      <c r="E28">
        <v>13</v>
      </c>
      <c r="H28" s="6">
        <f>H29+H31+H33+H36+H38+H40</f>
        <v>536.70000000000005</v>
      </c>
      <c r="I28" s="2"/>
      <c r="J28" s="2">
        <f t="shared" si="0"/>
        <v>536.70000000000005</v>
      </c>
      <c r="K28" s="2"/>
    </row>
    <row r="29" spans="1:13" x14ac:dyDescent="0.3">
      <c r="B29" t="s">
        <v>35</v>
      </c>
      <c r="C29">
        <v>992</v>
      </c>
      <c r="D29">
        <v>1</v>
      </c>
      <c r="E29">
        <v>13</v>
      </c>
      <c r="F29">
        <v>6640000290</v>
      </c>
      <c r="H29" s="2">
        <f>H30</f>
        <v>48</v>
      </c>
      <c r="I29" s="2"/>
      <c r="J29" s="2">
        <f t="shared" si="0"/>
        <v>48</v>
      </c>
      <c r="K29" s="2"/>
    </row>
    <row r="30" spans="1:13" x14ac:dyDescent="0.3">
      <c r="B30" t="s">
        <v>16</v>
      </c>
      <c r="C30">
        <v>992</v>
      </c>
      <c r="D30">
        <v>1</v>
      </c>
      <c r="E30">
        <v>13</v>
      </c>
      <c r="F30">
        <v>6640000290</v>
      </c>
      <c r="G30">
        <v>100</v>
      </c>
      <c r="H30" s="2">
        <v>48</v>
      </c>
      <c r="I30" s="2"/>
      <c r="J30" s="2">
        <f t="shared" si="0"/>
        <v>48</v>
      </c>
      <c r="K30" s="2"/>
      <c r="L30" s="4">
        <v>48000</v>
      </c>
    </row>
    <row r="31" spans="1:13" x14ac:dyDescent="0.3">
      <c r="B31" t="s">
        <v>36</v>
      </c>
      <c r="C31">
        <v>992</v>
      </c>
      <c r="D31">
        <v>1</v>
      </c>
      <c r="E31">
        <v>13</v>
      </c>
      <c r="F31">
        <v>5240000210</v>
      </c>
      <c r="H31" s="2">
        <f>H32</f>
        <v>111.3</v>
      </c>
      <c r="I31" s="2"/>
      <c r="J31" s="2">
        <f t="shared" si="0"/>
        <v>111.3</v>
      </c>
      <c r="K31" s="2"/>
    </row>
    <row r="32" spans="1:13" x14ac:dyDescent="0.3">
      <c r="B32" t="s">
        <v>20</v>
      </c>
      <c r="C32">
        <v>992</v>
      </c>
      <c r="D32">
        <v>1</v>
      </c>
      <c r="E32">
        <v>13</v>
      </c>
      <c r="F32">
        <v>5240000210</v>
      </c>
      <c r="G32">
        <v>200</v>
      </c>
      <c r="H32" s="2">
        <v>111.3</v>
      </c>
      <c r="I32" s="2"/>
      <c r="J32" s="2">
        <f t="shared" si="0"/>
        <v>111.3</v>
      </c>
      <c r="K32" s="2"/>
      <c r="L32" s="2">
        <v>111300</v>
      </c>
      <c r="M32" s="2">
        <v>211.5</v>
      </c>
    </row>
    <row r="33" spans="1:15" x14ac:dyDescent="0.3">
      <c r="B33" t="s">
        <v>37</v>
      </c>
      <c r="C33">
        <v>992</v>
      </c>
      <c r="D33">
        <v>1</v>
      </c>
      <c r="E33">
        <v>13</v>
      </c>
      <c r="F33">
        <v>5440000290</v>
      </c>
      <c r="H33" s="2">
        <f>H34+H35</f>
        <v>320.2</v>
      </c>
      <c r="I33" s="2"/>
      <c r="J33" s="2">
        <f t="shared" si="0"/>
        <v>320.2</v>
      </c>
      <c r="K33" s="2"/>
    </row>
    <row r="34" spans="1:15" x14ac:dyDescent="0.3">
      <c r="B34" t="s">
        <v>20</v>
      </c>
      <c r="C34">
        <v>992</v>
      </c>
      <c r="D34">
        <v>1</v>
      </c>
      <c r="E34">
        <v>13</v>
      </c>
      <c r="F34">
        <v>5440000290</v>
      </c>
      <c r="G34">
        <v>200</v>
      </c>
      <c r="H34" s="2">
        <v>315</v>
      </c>
      <c r="I34" s="2"/>
      <c r="J34" s="2">
        <f t="shared" si="0"/>
        <v>315</v>
      </c>
      <c r="K34" s="2"/>
      <c r="L34" s="4">
        <v>315000</v>
      </c>
    </row>
    <row r="35" spans="1:15" x14ac:dyDescent="0.3">
      <c r="B35" t="s">
        <v>21</v>
      </c>
      <c r="C35">
        <v>992</v>
      </c>
      <c r="D35">
        <v>1</v>
      </c>
      <c r="E35">
        <v>13</v>
      </c>
      <c r="F35">
        <v>5440000290</v>
      </c>
      <c r="G35">
        <v>800</v>
      </c>
      <c r="H35" s="2">
        <v>5.2</v>
      </c>
      <c r="I35" s="2"/>
      <c r="J35" s="2">
        <f t="shared" si="0"/>
        <v>5.2</v>
      </c>
      <c r="K35" s="2"/>
    </row>
    <row r="36" spans="1:15" x14ac:dyDescent="0.3">
      <c r="B36" t="s">
        <v>38</v>
      </c>
      <c r="C36">
        <v>992</v>
      </c>
      <c r="D36">
        <v>1</v>
      </c>
      <c r="E36">
        <v>13</v>
      </c>
      <c r="F36">
        <v>5870000410</v>
      </c>
      <c r="H36" s="2">
        <f>H37</f>
        <v>44.7</v>
      </c>
      <c r="I36" s="2"/>
      <c r="J36" s="2">
        <f t="shared" si="0"/>
        <v>44.7</v>
      </c>
      <c r="K36" s="2"/>
    </row>
    <row r="37" spans="1:15" x14ac:dyDescent="0.3">
      <c r="B37" t="s">
        <v>24</v>
      </c>
      <c r="C37">
        <v>992</v>
      </c>
      <c r="D37">
        <v>1</v>
      </c>
      <c r="E37">
        <v>13</v>
      </c>
      <c r="F37">
        <v>5870000410</v>
      </c>
      <c r="G37">
        <v>500</v>
      </c>
      <c r="H37" s="2">
        <v>44.7</v>
      </c>
      <c r="I37" s="2"/>
      <c r="J37" s="2">
        <f t="shared" si="0"/>
        <v>44.7</v>
      </c>
      <c r="K37" s="2"/>
      <c r="L37" s="1">
        <v>44669.19</v>
      </c>
    </row>
    <row r="38" spans="1:15" x14ac:dyDescent="0.3">
      <c r="B38" t="s">
        <v>39</v>
      </c>
      <c r="C38">
        <v>992</v>
      </c>
      <c r="D38">
        <v>1</v>
      </c>
      <c r="E38">
        <v>13</v>
      </c>
      <c r="F38">
        <v>2110000000</v>
      </c>
      <c r="H38" s="2">
        <f>H39</f>
        <v>9.5</v>
      </c>
      <c r="I38" s="2"/>
      <c r="J38" s="2">
        <f t="shared" si="0"/>
        <v>9.5</v>
      </c>
      <c r="K38" s="2"/>
    </row>
    <row r="39" spans="1:15" x14ac:dyDescent="0.3">
      <c r="B39" t="s">
        <v>20</v>
      </c>
      <c r="C39">
        <v>992</v>
      </c>
      <c r="D39">
        <v>1</v>
      </c>
      <c r="E39">
        <v>13</v>
      </c>
      <c r="F39">
        <v>2110000000</v>
      </c>
      <c r="G39">
        <v>200</v>
      </c>
      <c r="H39" s="2">
        <v>9.5</v>
      </c>
      <c r="I39" s="2"/>
      <c r="J39" s="2">
        <f t="shared" si="0"/>
        <v>9.5</v>
      </c>
      <c r="K39" s="2"/>
      <c r="L39" s="2">
        <v>9500</v>
      </c>
    </row>
    <row r="40" spans="1:15" x14ac:dyDescent="0.3">
      <c r="B40" t="s">
        <v>40</v>
      </c>
      <c r="C40">
        <v>992</v>
      </c>
      <c r="D40">
        <v>1</v>
      </c>
      <c r="E40">
        <v>13</v>
      </c>
      <c r="F40">
        <v>2310000000</v>
      </c>
      <c r="H40" s="2">
        <f>H41</f>
        <v>3</v>
      </c>
      <c r="I40" s="2"/>
      <c r="J40" s="2">
        <f t="shared" si="0"/>
        <v>3</v>
      </c>
      <c r="K40" s="2"/>
    </row>
    <row r="41" spans="1:15" x14ac:dyDescent="0.3">
      <c r="B41" t="s">
        <v>20</v>
      </c>
      <c r="C41">
        <v>992</v>
      </c>
      <c r="D41">
        <v>1</v>
      </c>
      <c r="E41">
        <v>13</v>
      </c>
      <c r="F41">
        <v>2310000000</v>
      </c>
      <c r="G41">
        <v>200</v>
      </c>
      <c r="H41" s="2">
        <v>3</v>
      </c>
      <c r="I41" s="2"/>
      <c r="J41" s="2">
        <f t="shared" si="0"/>
        <v>3</v>
      </c>
      <c r="K41" s="2"/>
      <c r="L41" s="2">
        <v>3000</v>
      </c>
    </row>
    <row r="42" spans="1:15" x14ac:dyDescent="0.3">
      <c r="A42" t="s">
        <v>41</v>
      </c>
      <c r="B42" t="s">
        <v>42</v>
      </c>
      <c r="C42">
        <v>992</v>
      </c>
      <c r="D42">
        <v>2</v>
      </c>
      <c r="H42" s="6">
        <f>H43</f>
        <v>472</v>
      </c>
      <c r="I42" s="2"/>
      <c r="J42" s="2">
        <f t="shared" si="0"/>
        <v>472</v>
      </c>
      <c r="K42" s="2"/>
    </row>
    <row r="43" spans="1:15" x14ac:dyDescent="0.3">
      <c r="B43" t="s">
        <v>43</v>
      </c>
      <c r="C43">
        <v>992</v>
      </c>
      <c r="D43">
        <v>2</v>
      </c>
      <c r="E43">
        <v>3</v>
      </c>
      <c r="H43" s="2">
        <f>H44</f>
        <v>472</v>
      </c>
      <c r="I43" s="2"/>
      <c r="J43" s="2">
        <f t="shared" si="0"/>
        <v>472</v>
      </c>
      <c r="K43" s="2"/>
    </row>
    <row r="44" spans="1:15" x14ac:dyDescent="0.3">
      <c r="B44" t="s">
        <v>44</v>
      </c>
      <c r="C44">
        <v>992</v>
      </c>
      <c r="D44">
        <v>2</v>
      </c>
      <c r="E44">
        <v>3</v>
      </c>
      <c r="F44">
        <v>5250051180</v>
      </c>
      <c r="H44" s="2">
        <f>H45+H46</f>
        <v>472</v>
      </c>
      <c r="I44" s="2"/>
      <c r="J44" s="2">
        <f t="shared" si="0"/>
        <v>472</v>
      </c>
      <c r="K44" s="2"/>
    </row>
    <row r="45" spans="1:15" x14ac:dyDescent="0.3">
      <c r="B45" t="s">
        <v>16</v>
      </c>
      <c r="C45">
        <v>992</v>
      </c>
      <c r="D45">
        <v>2</v>
      </c>
      <c r="E45">
        <v>3</v>
      </c>
      <c r="F45">
        <v>5250051180</v>
      </c>
      <c r="G45">
        <v>100</v>
      </c>
      <c r="H45" s="2">
        <v>469.5</v>
      </c>
      <c r="I45" s="2"/>
      <c r="J45" s="2">
        <f t="shared" si="0"/>
        <v>469.5</v>
      </c>
      <c r="K45" s="2"/>
      <c r="L45" s="1">
        <v>388366.02</v>
      </c>
      <c r="N45" s="2">
        <f>H45-29.9</f>
        <v>439.6</v>
      </c>
      <c r="O45">
        <v>29.9</v>
      </c>
    </row>
    <row r="46" spans="1:15" x14ac:dyDescent="0.3">
      <c r="B46" t="s">
        <v>20</v>
      </c>
      <c r="C46">
        <v>992</v>
      </c>
      <c r="D46">
        <v>2</v>
      </c>
      <c r="E46">
        <v>3</v>
      </c>
      <c r="F46">
        <v>5250051180</v>
      </c>
      <c r="G46">
        <v>200</v>
      </c>
      <c r="H46" s="2">
        <v>2.5</v>
      </c>
      <c r="I46" s="2"/>
      <c r="J46" s="2">
        <f t="shared" si="0"/>
        <v>2.5</v>
      </c>
      <c r="K46" s="2"/>
      <c r="L46" s="2">
        <v>833.98</v>
      </c>
    </row>
    <row r="47" spans="1:15" x14ac:dyDescent="0.3">
      <c r="A47" t="s">
        <v>45</v>
      </c>
      <c r="B47" t="s">
        <v>46</v>
      </c>
      <c r="C47">
        <v>992</v>
      </c>
      <c r="D47">
        <v>3</v>
      </c>
      <c r="H47" s="2">
        <f>H48+H53</f>
        <v>238.7</v>
      </c>
      <c r="I47" s="2"/>
      <c r="J47" s="2">
        <f t="shared" si="0"/>
        <v>238.7</v>
      </c>
      <c r="K47" s="2"/>
    </row>
    <row r="48" spans="1:15" x14ac:dyDescent="0.3">
      <c r="B48" t="s">
        <v>47</v>
      </c>
      <c r="C48">
        <v>992</v>
      </c>
      <c r="D48">
        <v>3</v>
      </c>
      <c r="E48">
        <v>10</v>
      </c>
      <c r="H48" s="2">
        <f>H49+H51</f>
        <v>166.2</v>
      </c>
      <c r="I48" s="2"/>
      <c r="J48" s="2">
        <f t="shared" si="0"/>
        <v>166.2</v>
      </c>
      <c r="K48" s="2"/>
    </row>
    <row r="49" spans="1:12" x14ac:dyDescent="0.3">
      <c r="B49" t="s">
        <v>48</v>
      </c>
      <c r="C49">
        <v>992</v>
      </c>
      <c r="D49">
        <v>3</v>
      </c>
      <c r="E49">
        <v>10</v>
      </c>
      <c r="F49">
        <v>5240000230</v>
      </c>
      <c r="H49" s="2">
        <f>H50</f>
        <v>161.69999999999999</v>
      </c>
      <c r="I49" s="2"/>
      <c r="J49" s="2">
        <f t="shared" si="0"/>
        <v>161.69999999999999</v>
      </c>
      <c r="K49" s="2"/>
    </row>
    <row r="50" spans="1:12" x14ac:dyDescent="0.3">
      <c r="B50" t="s">
        <v>20</v>
      </c>
      <c r="C50">
        <v>992</v>
      </c>
      <c r="D50">
        <v>3</v>
      </c>
      <c r="E50">
        <v>10</v>
      </c>
      <c r="F50">
        <v>5240000230</v>
      </c>
      <c r="G50">
        <v>200</v>
      </c>
      <c r="H50" s="2">
        <v>161.69999999999999</v>
      </c>
      <c r="I50" s="2"/>
      <c r="J50" s="2">
        <f t="shared" si="0"/>
        <v>161.69999999999999</v>
      </c>
      <c r="K50" s="2"/>
      <c r="L50" s="1">
        <v>161708.4</v>
      </c>
    </row>
    <row r="51" spans="1:12" x14ac:dyDescent="0.3">
      <c r="B51" t="s">
        <v>49</v>
      </c>
      <c r="C51">
        <v>992</v>
      </c>
      <c r="D51">
        <v>3</v>
      </c>
      <c r="E51">
        <v>10</v>
      </c>
      <c r="F51">
        <v>2510000000</v>
      </c>
      <c r="H51" s="2">
        <f>H52</f>
        <v>4.5</v>
      </c>
      <c r="I51" s="2"/>
      <c r="J51" s="2">
        <f t="shared" si="0"/>
        <v>4.5</v>
      </c>
      <c r="K51" s="2"/>
    </row>
    <row r="52" spans="1:12" x14ac:dyDescent="0.3">
      <c r="B52" t="s">
        <v>20</v>
      </c>
      <c r="C52">
        <v>992</v>
      </c>
      <c r="D52">
        <v>3</v>
      </c>
      <c r="E52">
        <v>10</v>
      </c>
      <c r="F52">
        <v>2510000000</v>
      </c>
      <c r="G52">
        <v>200</v>
      </c>
      <c r="H52" s="2">
        <v>4.5</v>
      </c>
      <c r="I52" s="2"/>
      <c r="J52" s="2">
        <f t="shared" si="0"/>
        <v>4.5</v>
      </c>
      <c r="K52" s="2"/>
      <c r="L52" s="4">
        <v>4500</v>
      </c>
    </row>
    <row r="53" spans="1:12" x14ac:dyDescent="0.3">
      <c r="B53" t="s">
        <v>50</v>
      </c>
      <c r="C53">
        <v>992</v>
      </c>
      <c r="D53">
        <v>3</v>
      </c>
      <c r="E53">
        <v>14</v>
      </c>
      <c r="H53" s="2">
        <f>H54</f>
        <v>72.5</v>
      </c>
      <c r="I53" s="2"/>
      <c r="J53" s="2">
        <f t="shared" si="0"/>
        <v>72.5</v>
      </c>
      <c r="K53" s="2"/>
    </row>
    <row r="54" spans="1:12" x14ac:dyDescent="0.3">
      <c r="B54" t="s">
        <v>51</v>
      </c>
      <c r="C54">
        <v>992</v>
      </c>
      <c r="D54">
        <v>3</v>
      </c>
      <c r="E54">
        <v>14</v>
      </c>
      <c r="F54">
        <v>5240000240</v>
      </c>
      <c r="H54" s="2">
        <f>H55+H56</f>
        <v>72.5</v>
      </c>
      <c r="I54" s="2"/>
      <c r="J54" s="2">
        <f t="shared" si="0"/>
        <v>72.5</v>
      </c>
      <c r="K54" s="2"/>
    </row>
    <row r="55" spans="1:12" x14ac:dyDescent="0.3">
      <c r="B55" t="s">
        <v>16</v>
      </c>
      <c r="C55">
        <v>992</v>
      </c>
      <c r="D55">
        <v>3</v>
      </c>
      <c r="E55">
        <v>14</v>
      </c>
      <c r="F55">
        <v>5240000240</v>
      </c>
      <c r="G55">
        <v>100</v>
      </c>
      <c r="H55" s="2">
        <v>60</v>
      </c>
      <c r="I55" s="2"/>
      <c r="J55" s="2">
        <f t="shared" si="0"/>
        <v>60</v>
      </c>
      <c r="K55" s="2"/>
      <c r="L55" s="4">
        <v>72500</v>
      </c>
    </row>
    <row r="56" spans="1:12" x14ac:dyDescent="0.3">
      <c r="B56" t="s">
        <v>20</v>
      </c>
      <c r="C56">
        <v>992</v>
      </c>
      <c r="D56">
        <v>3</v>
      </c>
      <c r="E56">
        <v>14</v>
      </c>
      <c r="F56">
        <v>5240000240</v>
      </c>
      <c r="G56">
        <v>200</v>
      </c>
      <c r="H56" s="2">
        <v>12.5</v>
      </c>
      <c r="I56" s="2"/>
      <c r="J56" s="2">
        <f t="shared" si="0"/>
        <v>12.5</v>
      </c>
      <c r="K56" s="2"/>
      <c r="L56" s="4"/>
    </row>
    <row r="57" spans="1:12" x14ac:dyDescent="0.3">
      <c r="A57" t="s">
        <v>52</v>
      </c>
      <c r="B57" t="s">
        <v>53</v>
      </c>
      <c r="C57">
        <v>992</v>
      </c>
      <c r="D57">
        <v>4</v>
      </c>
      <c r="H57" s="2">
        <f>H58+H63+H66+H69</f>
        <v>5770.8</v>
      </c>
      <c r="I57" s="2"/>
      <c r="J57" s="2">
        <f t="shared" si="0"/>
        <v>5770.8</v>
      </c>
      <c r="K57" s="2"/>
    </row>
    <row r="58" spans="1:12" x14ac:dyDescent="0.3">
      <c r="B58" t="s">
        <v>54</v>
      </c>
      <c r="C58">
        <v>992</v>
      </c>
      <c r="D58">
        <v>4</v>
      </c>
      <c r="E58">
        <v>9</v>
      </c>
      <c r="H58" s="2">
        <f>H59+H61</f>
        <v>5615.8</v>
      </c>
      <c r="I58" s="2"/>
      <c r="J58" s="2">
        <f t="shared" si="0"/>
        <v>5615.8</v>
      </c>
      <c r="K58" s="2"/>
    </row>
    <row r="59" spans="1:12" x14ac:dyDescent="0.3">
      <c r="B59" t="s">
        <v>55</v>
      </c>
      <c r="C59">
        <v>992</v>
      </c>
      <c r="D59">
        <v>4</v>
      </c>
      <c r="E59">
        <v>9</v>
      </c>
      <c r="F59">
        <v>6140000110</v>
      </c>
      <c r="H59" s="2">
        <f>H60</f>
        <v>5015.8</v>
      </c>
      <c r="I59" s="2"/>
      <c r="J59" s="2">
        <f t="shared" si="0"/>
        <v>5015.8</v>
      </c>
      <c r="K59" s="2"/>
    </row>
    <row r="60" spans="1:12" x14ac:dyDescent="0.3">
      <c r="B60" t="s">
        <v>20</v>
      </c>
      <c r="C60">
        <v>992</v>
      </c>
      <c r="D60">
        <v>4</v>
      </c>
      <c r="E60">
        <v>9</v>
      </c>
      <c r="F60">
        <v>6140000110</v>
      </c>
      <c r="G60">
        <v>200</v>
      </c>
      <c r="H60" s="2">
        <v>5015.8</v>
      </c>
      <c r="I60" s="2"/>
      <c r="J60" s="2">
        <f t="shared" si="0"/>
        <v>5015.8</v>
      </c>
      <c r="K60" s="2"/>
      <c r="L60" s="4">
        <v>3446600</v>
      </c>
    </row>
    <row r="61" spans="1:12" x14ac:dyDescent="0.3">
      <c r="B61" t="s">
        <v>56</v>
      </c>
      <c r="C61">
        <v>992</v>
      </c>
      <c r="D61">
        <v>4</v>
      </c>
      <c r="E61">
        <v>9</v>
      </c>
      <c r="F61">
        <v>3810000000</v>
      </c>
      <c r="H61" s="2">
        <f>H62</f>
        <v>600</v>
      </c>
      <c r="I61" s="2"/>
      <c r="J61" s="2">
        <f t="shared" si="0"/>
        <v>600</v>
      </c>
      <c r="K61" s="2"/>
    </row>
    <row r="62" spans="1:12" x14ac:dyDescent="0.3">
      <c r="B62" t="s">
        <v>20</v>
      </c>
      <c r="C62">
        <v>992</v>
      </c>
      <c r="D62">
        <v>4</v>
      </c>
      <c r="E62">
        <v>9</v>
      </c>
      <c r="F62">
        <v>3810000000</v>
      </c>
      <c r="G62">
        <v>200</v>
      </c>
      <c r="H62" s="2">
        <v>600</v>
      </c>
      <c r="I62" s="2"/>
      <c r="J62" s="2">
        <f t="shared" si="0"/>
        <v>600</v>
      </c>
      <c r="K62" s="2"/>
      <c r="L62" s="4">
        <v>600000</v>
      </c>
    </row>
    <row r="63" spans="1:12" x14ac:dyDescent="0.3">
      <c r="B63" t="s">
        <v>57</v>
      </c>
      <c r="C63">
        <v>992</v>
      </c>
      <c r="D63">
        <v>4</v>
      </c>
      <c r="E63">
        <v>10</v>
      </c>
      <c r="H63" s="2">
        <f>H64</f>
        <v>150</v>
      </c>
      <c r="I63" s="2"/>
      <c r="J63" s="2">
        <f t="shared" si="0"/>
        <v>150</v>
      </c>
      <c r="K63" s="2"/>
    </row>
    <row r="64" spans="1:12" x14ac:dyDescent="0.3">
      <c r="B64" t="s">
        <v>58</v>
      </c>
      <c r="C64">
        <v>992</v>
      </c>
      <c r="D64">
        <v>4</v>
      </c>
      <c r="E64">
        <v>10</v>
      </c>
      <c r="F64">
        <v>2610000000</v>
      </c>
      <c r="H64" s="2">
        <f>H65</f>
        <v>150</v>
      </c>
      <c r="I64" s="2"/>
      <c r="J64" s="2">
        <f t="shared" si="0"/>
        <v>150</v>
      </c>
      <c r="K64" s="2"/>
    </row>
    <row r="65" spans="1:13" x14ac:dyDescent="0.3">
      <c r="B65" t="s">
        <v>20</v>
      </c>
      <c r="C65">
        <v>992</v>
      </c>
      <c r="D65">
        <v>4</v>
      </c>
      <c r="E65">
        <v>10</v>
      </c>
      <c r="F65">
        <v>2610000000</v>
      </c>
      <c r="G65">
        <v>200</v>
      </c>
      <c r="H65" s="2">
        <v>150</v>
      </c>
      <c r="I65" s="2"/>
      <c r="J65" s="2">
        <f t="shared" si="0"/>
        <v>150</v>
      </c>
      <c r="K65" s="2"/>
      <c r="L65" s="4">
        <v>150000</v>
      </c>
    </row>
    <row r="66" spans="1:13" x14ac:dyDescent="0.3">
      <c r="B66" t="s">
        <v>59</v>
      </c>
      <c r="C66">
        <v>992</v>
      </c>
      <c r="D66">
        <v>4</v>
      </c>
      <c r="E66">
        <v>10</v>
      </c>
      <c r="H66" s="2">
        <f>H67</f>
        <v>0</v>
      </c>
      <c r="I66" s="2"/>
      <c r="J66" s="2">
        <f t="shared" si="0"/>
        <v>0</v>
      </c>
      <c r="K66" s="2"/>
    </row>
    <row r="67" spans="1:13" x14ac:dyDescent="0.3">
      <c r="B67" t="s">
        <v>60</v>
      </c>
      <c r="C67">
        <v>992</v>
      </c>
      <c r="D67">
        <v>4</v>
      </c>
      <c r="E67">
        <v>10</v>
      </c>
      <c r="F67">
        <v>2510000000</v>
      </c>
      <c r="H67" s="2">
        <f>H68</f>
        <v>0</v>
      </c>
      <c r="I67" s="2"/>
      <c r="J67" s="2">
        <f t="shared" si="0"/>
        <v>0</v>
      </c>
      <c r="K67" s="2"/>
    </row>
    <row r="68" spans="1:13" x14ac:dyDescent="0.3">
      <c r="B68" t="s">
        <v>20</v>
      </c>
      <c r="C68">
        <v>992</v>
      </c>
      <c r="D68">
        <v>4</v>
      </c>
      <c r="E68">
        <v>10</v>
      </c>
      <c r="F68">
        <v>2510000000</v>
      </c>
      <c r="G68">
        <v>200</v>
      </c>
      <c r="H68" s="2">
        <v>0</v>
      </c>
      <c r="I68" s="2"/>
      <c r="J68" s="2">
        <f t="shared" si="0"/>
        <v>0</v>
      </c>
      <c r="K68" s="2"/>
    </row>
    <row r="69" spans="1:13" x14ac:dyDescent="0.3">
      <c r="D69">
        <v>4</v>
      </c>
      <c r="E69">
        <v>12</v>
      </c>
      <c r="F69">
        <v>2910000000</v>
      </c>
      <c r="G69">
        <v>200</v>
      </c>
      <c r="H69" s="2">
        <v>5</v>
      </c>
      <c r="I69" s="2"/>
      <c r="J69" s="2"/>
      <c r="K69" s="2"/>
      <c r="L69" s="4">
        <v>5000</v>
      </c>
    </row>
    <row r="70" spans="1:13" x14ac:dyDescent="0.3">
      <c r="A70" t="s">
        <v>61</v>
      </c>
      <c r="B70" t="s">
        <v>62</v>
      </c>
      <c r="C70">
        <v>992</v>
      </c>
      <c r="D70">
        <v>5</v>
      </c>
      <c r="H70" s="2">
        <f>H71+H74</f>
        <v>95</v>
      </c>
      <c r="I70" s="2"/>
      <c r="J70" s="2">
        <f t="shared" si="0"/>
        <v>95</v>
      </c>
      <c r="K70" s="2"/>
    </row>
    <row r="71" spans="1:13" x14ac:dyDescent="0.3">
      <c r="B71" t="s">
        <v>63</v>
      </c>
      <c r="C71">
        <v>992</v>
      </c>
      <c r="D71">
        <v>5</v>
      </c>
      <c r="E71">
        <v>2</v>
      </c>
      <c r="H71" s="2">
        <f>H72</f>
        <v>48.3</v>
      </c>
      <c r="I71" s="2"/>
      <c r="J71" s="2">
        <f t="shared" si="0"/>
        <v>48.3</v>
      </c>
      <c r="K71" s="2"/>
    </row>
    <row r="72" spans="1:13" x14ac:dyDescent="0.3">
      <c r="B72" t="s">
        <v>64</v>
      </c>
      <c r="C72">
        <v>992</v>
      </c>
      <c r="D72">
        <v>5</v>
      </c>
      <c r="E72">
        <v>2</v>
      </c>
      <c r="F72">
        <v>5970000410</v>
      </c>
      <c r="H72" s="2">
        <f>H73</f>
        <v>48.3</v>
      </c>
      <c r="I72" s="2"/>
      <c r="J72" s="2">
        <f t="shared" ref="J72:J104" si="1">H72-I72</f>
        <v>48.3</v>
      </c>
      <c r="K72" s="2"/>
    </row>
    <row r="73" spans="1:13" x14ac:dyDescent="0.3">
      <c r="B73" t="s">
        <v>24</v>
      </c>
      <c r="C73">
        <v>992</v>
      </c>
      <c r="D73">
        <v>5</v>
      </c>
      <c r="E73">
        <v>2</v>
      </c>
      <c r="F73">
        <v>5970000410</v>
      </c>
      <c r="G73">
        <v>500</v>
      </c>
      <c r="H73" s="2">
        <v>48.3</v>
      </c>
      <c r="I73" s="2"/>
      <c r="J73" s="2">
        <f t="shared" si="1"/>
        <v>48.3</v>
      </c>
      <c r="K73" s="2"/>
      <c r="L73" s="1">
        <v>48273.56</v>
      </c>
    </row>
    <row r="74" spans="1:13" x14ac:dyDescent="0.3">
      <c r="B74" t="s">
        <v>65</v>
      </c>
      <c r="C74">
        <v>992</v>
      </c>
      <c r="D74">
        <v>5</v>
      </c>
      <c r="E74">
        <v>3</v>
      </c>
      <c r="H74" s="2">
        <f>H81+H79+H77+H75</f>
        <v>46.7</v>
      </c>
      <c r="I74" s="2"/>
      <c r="J74" s="2">
        <f t="shared" si="1"/>
        <v>46.7</v>
      </c>
      <c r="K74" s="2"/>
    </row>
    <row r="75" spans="1:13" x14ac:dyDescent="0.3">
      <c r="B75" t="s">
        <v>66</v>
      </c>
      <c r="C75">
        <v>992</v>
      </c>
      <c r="D75">
        <v>5</v>
      </c>
      <c r="E75">
        <v>3</v>
      </c>
      <c r="F75">
        <v>6240000260</v>
      </c>
      <c r="H75" s="2">
        <f>H76</f>
        <v>5</v>
      </c>
      <c r="I75" s="2"/>
      <c r="J75" s="2">
        <f t="shared" si="1"/>
        <v>5</v>
      </c>
      <c r="K75" s="2"/>
    </row>
    <row r="76" spans="1:13" x14ac:dyDescent="0.3">
      <c r="B76" t="s">
        <v>20</v>
      </c>
      <c r="C76">
        <v>992</v>
      </c>
      <c r="D76">
        <v>5</v>
      </c>
      <c r="E76">
        <v>3</v>
      </c>
      <c r="F76">
        <v>6240000260</v>
      </c>
      <c r="G76">
        <v>200</v>
      </c>
      <c r="H76" s="2">
        <v>5</v>
      </c>
      <c r="I76" s="2"/>
      <c r="J76" s="2">
        <f t="shared" si="1"/>
        <v>5</v>
      </c>
      <c r="K76" s="2"/>
      <c r="L76" s="4">
        <v>5000</v>
      </c>
    </row>
    <row r="77" spans="1:13" x14ac:dyDescent="0.3">
      <c r="B77" t="s">
        <v>66</v>
      </c>
      <c r="C77">
        <v>992</v>
      </c>
      <c r="D77">
        <v>5</v>
      </c>
      <c r="E77">
        <v>3</v>
      </c>
      <c r="F77">
        <v>6240000270</v>
      </c>
      <c r="H77" s="2">
        <f>H78</f>
        <v>39</v>
      </c>
      <c r="I77" s="2"/>
      <c r="J77" s="2">
        <f t="shared" si="1"/>
        <v>39</v>
      </c>
      <c r="K77" s="2"/>
    </row>
    <row r="78" spans="1:13" x14ac:dyDescent="0.3">
      <c r="B78" t="s">
        <v>20</v>
      </c>
      <c r="C78">
        <v>992</v>
      </c>
      <c r="D78">
        <v>5</v>
      </c>
      <c r="E78">
        <v>3</v>
      </c>
      <c r="F78">
        <v>6240000270</v>
      </c>
      <c r="G78">
        <v>200</v>
      </c>
      <c r="H78" s="2">
        <v>39</v>
      </c>
      <c r="I78" s="2"/>
      <c r="J78" s="2">
        <f t="shared" si="1"/>
        <v>39</v>
      </c>
      <c r="K78" s="2"/>
      <c r="L78" s="4">
        <v>39000</v>
      </c>
    </row>
    <row r="79" spans="1:13" x14ac:dyDescent="0.3">
      <c r="B79" t="s">
        <v>67</v>
      </c>
      <c r="C79">
        <v>992</v>
      </c>
      <c r="D79">
        <v>5</v>
      </c>
      <c r="E79">
        <v>3</v>
      </c>
      <c r="F79">
        <v>6240062950</v>
      </c>
      <c r="H79" s="2">
        <f>H80</f>
        <v>0</v>
      </c>
      <c r="I79" s="2"/>
      <c r="J79" s="2">
        <f t="shared" si="1"/>
        <v>0</v>
      </c>
      <c r="K79" s="2"/>
    </row>
    <row r="80" spans="1:13" x14ac:dyDescent="0.3">
      <c r="B80" t="s">
        <v>20</v>
      </c>
      <c r="C80">
        <v>992</v>
      </c>
      <c r="D80">
        <v>5</v>
      </c>
      <c r="E80">
        <v>3</v>
      </c>
      <c r="F80">
        <v>6240062950</v>
      </c>
      <c r="G80">
        <v>200</v>
      </c>
      <c r="H80" s="2">
        <v>0</v>
      </c>
      <c r="I80" s="2"/>
      <c r="J80" s="2">
        <f t="shared" si="1"/>
        <v>0</v>
      </c>
      <c r="K80" s="2"/>
      <c r="M80" s="2">
        <v>5758.4</v>
      </c>
    </row>
    <row r="81" spans="1:12" x14ac:dyDescent="0.3">
      <c r="B81" t="s">
        <v>68</v>
      </c>
      <c r="C81">
        <v>992</v>
      </c>
      <c r="D81">
        <v>5</v>
      </c>
      <c r="E81">
        <v>3</v>
      </c>
      <c r="F81">
        <v>3010000000</v>
      </c>
      <c r="H81" s="2">
        <f>H82</f>
        <v>2.7</v>
      </c>
      <c r="I81" s="2"/>
      <c r="J81" s="2">
        <f t="shared" si="1"/>
        <v>2.7</v>
      </c>
      <c r="K81" s="2"/>
    </row>
    <row r="82" spans="1:12" x14ac:dyDescent="0.3">
      <c r="B82" t="s">
        <v>20</v>
      </c>
      <c r="C82">
        <v>992</v>
      </c>
      <c r="D82">
        <v>5</v>
      </c>
      <c r="E82">
        <v>3</v>
      </c>
      <c r="F82">
        <v>3010000000</v>
      </c>
      <c r="G82">
        <v>200</v>
      </c>
      <c r="H82" s="2">
        <v>2.7</v>
      </c>
      <c r="I82" s="2"/>
      <c r="J82" s="2">
        <f t="shared" si="1"/>
        <v>2.7</v>
      </c>
      <c r="K82" s="2"/>
      <c r="L82" s="4">
        <v>2700</v>
      </c>
    </row>
    <row r="83" spans="1:12" x14ac:dyDescent="0.3">
      <c r="A83" t="s">
        <v>69</v>
      </c>
      <c r="B83" t="s">
        <v>70</v>
      </c>
      <c r="C83">
        <v>992</v>
      </c>
      <c r="D83">
        <v>7</v>
      </c>
      <c r="H83" s="2">
        <f t="shared" ref="H83:H85" si="2">H84</f>
        <v>10</v>
      </c>
      <c r="I83" s="2"/>
      <c r="J83" s="2">
        <f t="shared" si="1"/>
        <v>10</v>
      </c>
      <c r="K83" s="2"/>
    </row>
    <row r="84" spans="1:12" x14ac:dyDescent="0.3">
      <c r="B84" t="s">
        <v>71</v>
      </c>
      <c r="C84">
        <v>992</v>
      </c>
      <c r="D84">
        <v>7</v>
      </c>
      <c r="E84">
        <v>7</v>
      </c>
      <c r="H84" s="2">
        <f t="shared" si="2"/>
        <v>10</v>
      </c>
      <c r="I84" s="2"/>
      <c r="J84" s="2">
        <f t="shared" si="1"/>
        <v>10</v>
      </c>
      <c r="K84" s="2"/>
    </row>
    <row r="85" spans="1:12" x14ac:dyDescent="0.3">
      <c r="B85" t="s">
        <v>72</v>
      </c>
      <c r="C85">
        <v>992</v>
      </c>
      <c r="D85">
        <v>7</v>
      </c>
      <c r="E85">
        <v>7</v>
      </c>
      <c r="F85">
        <v>3310000000</v>
      </c>
      <c r="H85" s="2">
        <f t="shared" si="2"/>
        <v>10</v>
      </c>
      <c r="I85" s="2"/>
      <c r="J85" s="2">
        <f t="shared" si="1"/>
        <v>10</v>
      </c>
      <c r="K85" s="2"/>
    </row>
    <row r="86" spans="1:12" x14ac:dyDescent="0.3">
      <c r="B86" t="s">
        <v>20</v>
      </c>
      <c r="C86">
        <v>992</v>
      </c>
      <c r="D86">
        <v>7</v>
      </c>
      <c r="E86">
        <v>7</v>
      </c>
      <c r="F86">
        <v>3310000000</v>
      </c>
      <c r="G86">
        <v>200</v>
      </c>
      <c r="H86" s="2">
        <v>10</v>
      </c>
      <c r="I86" s="2"/>
      <c r="J86" s="2">
        <f t="shared" si="1"/>
        <v>10</v>
      </c>
      <c r="K86" s="2"/>
      <c r="L86" s="4">
        <v>10000</v>
      </c>
    </row>
    <row r="87" spans="1:12" x14ac:dyDescent="0.3">
      <c r="A87" t="s">
        <v>73</v>
      </c>
      <c r="B87" t="s">
        <v>74</v>
      </c>
      <c r="C87">
        <v>992</v>
      </c>
      <c r="D87">
        <v>8</v>
      </c>
      <c r="H87" s="2">
        <f>H88</f>
        <v>4524.8999999999996</v>
      </c>
      <c r="I87" s="2"/>
      <c r="J87" s="2">
        <f t="shared" si="1"/>
        <v>4524.8999999999996</v>
      </c>
      <c r="K87" s="2"/>
    </row>
    <row r="88" spans="1:12" x14ac:dyDescent="0.3">
      <c r="B88" t="s">
        <v>75</v>
      </c>
      <c r="C88">
        <v>992</v>
      </c>
      <c r="D88">
        <v>8</v>
      </c>
      <c r="E88">
        <v>1</v>
      </c>
      <c r="H88" s="2">
        <f>H89+H91</f>
        <v>4524.8999999999996</v>
      </c>
      <c r="I88" s="2"/>
      <c r="J88" s="2">
        <f t="shared" si="1"/>
        <v>4524.8999999999996</v>
      </c>
      <c r="K88" s="2"/>
    </row>
    <row r="89" spans="1:12" x14ac:dyDescent="0.3">
      <c r="B89" t="s">
        <v>76</v>
      </c>
      <c r="C89">
        <v>992</v>
      </c>
      <c r="D89">
        <v>8</v>
      </c>
      <c r="E89">
        <v>1</v>
      </c>
      <c r="F89">
        <v>8120000020</v>
      </c>
      <c r="H89" s="2">
        <f>H90</f>
        <v>3456.5</v>
      </c>
      <c r="I89" s="2"/>
      <c r="J89" s="2">
        <f t="shared" si="1"/>
        <v>3456.5</v>
      </c>
      <c r="K89" s="2"/>
    </row>
    <row r="90" spans="1:12" x14ac:dyDescent="0.3">
      <c r="B90" t="s">
        <v>77</v>
      </c>
      <c r="C90">
        <v>992</v>
      </c>
      <c r="D90">
        <v>8</v>
      </c>
      <c r="E90">
        <v>1</v>
      </c>
      <c r="F90">
        <v>8120000020</v>
      </c>
      <c r="G90">
        <v>600</v>
      </c>
      <c r="H90" s="2">
        <v>3456.5</v>
      </c>
      <c r="I90" s="2"/>
      <c r="J90" s="2">
        <f t="shared" si="1"/>
        <v>3456.5</v>
      </c>
      <c r="K90" s="2"/>
      <c r="L90" s="4">
        <v>5554500</v>
      </c>
    </row>
    <row r="91" spans="1:12" x14ac:dyDescent="0.3">
      <c r="B91" t="s">
        <v>78</v>
      </c>
      <c r="C91">
        <v>992</v>
      </c>
      <c r="D91">
        <v>8</v>
      </c>
      <c r="E91">
        <v>1</v>
      </c>
      <c r="F91">
        <v>8220000020</v>
      </c>
      <c r="H91" s="2">
        <f>H92</f>
        <v>1068.4000000000001</v>
      </c>
      <c r="I91" s="2"/>
      <c r="J91" s="2">
        <f t="shared" si="1"/>
        <v>1068.4000000000001</v>
      </c>
      <c r="K91" s="2"/>
    </row>
    <row r="92" spans="1:12" x14ac:dyDescent="0.3">
      <c r="B92" t="s">
        <v>77</v>
      </c>
      <c r="C92">
        <v>992</v>
      </c>
      <c r="D92">
        <v>8</v>
      </c>
      <c r="E92">
        <v>1</v>
      </c>
      <c r="F92">
        <v>8220000020</v>
      </c>
      <c r="G92">
        <v>600</v>
      </c>
      <c r="H92" s="2">
        <v>1068.4000000000001</v>
      </c>
      <c r="I92" s="2"/>
      <c r="J92" s="2">
        <f t="shared" si="1"/>
        <v>1068.4000000000001</v>
      </c>
      <c r="K92" s="2"/>
      <c r="L92" s="4">
        <v>1832600</v>
      </c>
    </row>
    <row r="93" spans="1:12" x14ac:dyDescent="0.3">
      <c r="A93" t="s">
        <v>79</v>
      </c>
      <c r="B93" t="s">
        <v>80</v>
      </c>
      <c r="C93">
        <v>992</v>
      </c>
      <c r="D93">
        <v>10</v>
      </c>
      <c r="E93">
        <v>0</v>
      </c>
      <c r="H93" s="2">
        <f t="shared" ref="H93:H95" si="3">H94</f>
        <v>499.9</v>
      </c>
      <c r="I93" s="2"/>
      <c r="J93" s="2">
        <f t="shared" si="1"/>
        <v>499.9</v>
      </c>
      <c r="K93" s="2"/>
    </row>
    <row r="94" spans="1:12" x14ac:dyDescent="0.3">
      <c r="B94" t="s">
        <v>81</v>
      </c>
      <c r="C94">
        <v>992</v>
      </c>
      <c r="D94">
        <v>10</v>
      </c>
      <c r="E94">
        <v>1</v>
      </c>
      <c r="F94">
        <v>5440000350</v>
      </c>
      <c r="H94" s="2">
        <f t="shared" si="3"/>
        <v>499.9</v>
      </c>
      <c r="I94" s="2"/>
      <c r="J94" s="2">
        <f t="shared" si="1"/>
        <v>499.9</v>
      </c>
      <c r="K94" s="2"/>
    </row>
    <row r="95" spans="1:12" x14ac:dyDescent="0.3">
      <c r="B95" t="s">
        <v>82</v>
      </c>
      <c r="C95">
        <v>992</v>
      </c>
      <c r="D95">
        <v>10</v>
      </c>
      <c r="E95">
        <v>1</v>
      </c>
      <c r="F95">
        <v>5440000350</v>
      </c>
      <c r="H95" s="2">
        <f t="shared" si="3"/>
        <v>499.9</v>
      </c>
      <c r="I95" s="2"/>
      <c r="J95" s="2">
        <f t="shared" si="1"/>
        <v>499.9</v>
      </c>
      <c r="K95" s="2"/>
    </row>
    <row r="96" spans="1:12" x14ac:dyDescent="0.3">
      <c r="B96" t="s">
        <v>83</v>
      </c>
      <c r="C96">
        <v>992</v>
      </c>
      <c r="D96">
        <v>10</v>
      </c>
      <c r="E96">
        <v>1</v>
      </c>
      <c r="F96">
        <v>5440000350</v>
      </c>
      <c r="G96">
        <v>300</v>
      </c>
      <c r="H96" s="2">
        <v>499.9</v>
      </c>
      <c r="I96" s="2"/>
      <c r="J96" s="2">
        <f t="shared" si="1"/>
        <v>499.9</v>
      </c>
      <c r="K96" s="2"/>
      <c r="L96" s="1">
        <v>499970.64</v>
      </c>
    </row>
    <row r="97" spans="1:12" x14ac:dyDescent="0.3">
      <c r="A97" t="s">
        <v>84</v>
      </c>
      <c r="B97" t="s">
        <v>85</v>
      </c>
      <c r="C97">
        <v>992</v>
      </c>
      <c r="D97">
        <v>11</v>
      </c>
      <c r="E97">
        <v>0</v>
      </c>
      <c r="H97" s="2">
        <f t="shared" ref="H97:H98" si="4">H98</f>
        <v>10</v>
      </c>
      <c r="I97" s="2"/>
      <c r="J97" s="2">
        <f t="shared" si="1"/>
        <v>10</v>
      </c>
      <c r="K97" s="2"/>
    </row>
    <row r="98" spans="1:12" x14ac:dyDescent="0.3">
      <c r="B98" t="s">
        <v>86</v>
      </c>
      <c r="C98">
        <v>992</v>
      </c>
      <c r="D98">
        <v>11</v>
      </c>
      <c r="E98">
        <v>2</v>
      </c>
      <c r="H98" s="2">
        <f t="shared" si="4"/>
        <v>10</v>
      </c>
      <c r="I98" s="2"/>
      <c r="J98" s="2">
        <f t="shared" si="1"/>
        <v>10</v>
      </c>
      <c r="K98" s="2"/>
    </row>
    <row r="99" spans="1:12" x14ac:dyDescent="0.3">
      <c r="B99" t="s">
        <v>87</v>
      </c>
      <c r="C99">
        <v>992</v>
      </c>
      <c r="D99">
        <v>11</v>
      </c>
      <c r="E99">
        <v>2</v>
      </c>
      <c r="F99">
        <v>3510000000</v>
      </c>
      <c r="H99" s="2">
        <f>H100+H101</f>
        <v>10</v>
      </c>
      <c r="I99" s="2"/>
      <c r="J99" s="2">
        <f t="shared" si="1"/>
        <v>10</v>
      </c>
      <c r="K99" s="2"/>
    </row>
    <row r="100" spans="1:12" x14ac:dyDescent="0.3">
      <c r="B100" t="s">
        <v>16</v>
      </c>
      <c r="C100">
        <v>992</v>
      </c>
      <c r="D100">
        <v>11</v>
      </c>
      <c r="E100">
        <v>2</v>
      </c>
      <c r="F100">
        <v>3510000000</v>
      </c>
      <c r="G100">
        <v>100</v>
      </c>
      <c r="H100" s="2">
        <v>5</v>
      </c>
      <c r="I100" s="2"/>
      <c r="J100" s="2">
        <f t="shared" si="1"/>
        <v>5</v>
      </c>
      <c r="K100" s="2"/>
      <c r="L100" s="4">
        <v>10000</v>
      </c>
    </row>
    <row r="101" spans="1:12" x14ac:dyDescent="0.3">
      <c r="B101" t="s">
        <v>20</v>
      </c>
      <c r="C101">
        <v>992</v>
      </c>
      <c r="D101">
        <v>11</v>
      </c>
      <c r="E101">
        <v>2</v>
      </c>
      <c r="F101">
        <v>3510000000</v>
      </c>
      <c r="G101">
        <v>200</v>
      </c>
      <c r="H101" s="2">
        <v>5</v>
      </c>
      <c r="I101" s="2"/>
      <c r="J101" s="2">
        <f>H101-I101</f>
        <v>5</v>
      </c>
      <c r="K101" s="2"/>
      <c r="L101" s="4"/>
    </row>
    <row r="102" spans="1:12" x14ac:dyDescent="0.3">
      <c r="A102" t="s">
        <v>88</v>
      </c>
      <c r="B102" t="s">
        <v>89</v>
      </c>
      <c r="C102">
        <v>992</v>
      </c>
      <c r="D102">
        <v>13</v>
      </c>
      <c r="E102">
        <v>0</v>
      </c>
      <c r="F102">
        <v>6540000310</v>
      </c>
      <c r="H102" s="2">
        <f>H103</f>
        <v>83</v>
      </c>
      <c r="I102" s="2"/>
      <c r="J102" s="2">
        <f t="shared" si="1"/>
        <v>83</v>
      </c>
      <c r="K102" s="2"/>
    </row>
    <row r="103" spans="1:12" x14ac:dyDescent="0.3">
      <c r="B103" t="s">
        <v>90</v>
      </c>
      <c r="C103">
        <v>992</v>
      </c>
      <c r="D103">
        <v>13</v>
      </c>
      <c r="E103">
        <v>1</v>
      </c>
      <c r="F103">
        <v>6540000310</v>
      </c>
      <c r="G103">
        <v>700</v>
      </c>
      <c r="H103" s="2">
        <v>83</v>
      </c>
      <c r="I103" s="2"/>
      <c r="J103" s="2">
        <f t="shared" si="1"/>
        <v>83</v>
      </c>
      <c r="K103" s="2"/>
      <c r="L103" s="4">
        <v>41700</v>
      </c>
    </row>
    <row r="104" spans="1:12" x14ac:dyDescent="0.3">
      <c r="B104" t="s">
        <v>104</v>
      </c>
      <c r="H104" s="2">
        <v>967</v>
      </c>
      <c r="J104" s="2">
        <f t="shared" si="1"/>
        <v>967</v>
      </c>
    </row>
  </sheetData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2025</vt:lpstr>
      <vt:lpstr>Лист2</vt:lpstr>
      <vt:lpstr>2026</vt:lpstr>
      <vt:lpstr>2027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Журавского СП Администрация</dc:creator>
  <cp:lastModifiedBy>Администрация Журавского СП</cp:lastModifiedBy>
  <cp:lastPrinted>2025-04-23T07:39:51Z</cp:lastPrinted>
  <dcterms:created xsi:type="dcterms:W3CDTF">2024-12-13T13:03:25Z</dcterms:created>
  <dcterms:modified xsi:type="dcterms:W3CDTF">2025-06-04T21:26:21Z</dcterms:modified>
</cp:coreProperties>
</file>